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1\cate2\game\"/>
    </mc:Choice>
  </mc:AlternateContent>
  <xr:revisionPtr revIDLastSave="0" documentId="8_{C2B24DB8-7166-4B44-8D76-53655357FACF}" xr6:coauthVersionLast="47" xr6:coauthVersionMax="47" xr10:uidLastSave="{00000000-0000-0000-0000-000000000000}"/>
  <bookViews>
    <workbookView xWindow="-120" yWindow="-120" windowWidth="20730" windowHeight="11160" xr2:uid="{5F21B543-F64A-4BEA-AC73-2702DED74F95}"/>
  </bookViews>
  <sheets>
    <sheet name="データ入力" sheetId="1" r:id="rId1"/>
    <sheet name="参加申込書" sheetId="2" r:id="rId2"/>
    <sheet name="プログラム原稿" sheetId="3" r:id="rId3"/>
  </sheets>
  <externalReferences>
    <externalReference r:id="rId4"/>
  </externalReferences>
  <definedNames>
    <definedName name="PLAYERDATA">データ入力!$C$28:$K$52</definedName>
    <definedName name="_xlnm.Print_Area" localSheetId="2">プログラム原稿!$C$1:$AQ$56</definedName>
    <definedName name="_xlnm.Print_Area" localSheetId="1">参加申込書!$A$1:$Q$54</definedName>
    <definedName name="TEAMNAMES">データ入力!$B$9:$B$64</definedName>
    <definedName name="チームリスト">[1]_管理者用!$B$12:$B$65</definedName>
    <definedName name="合同フラグ">[1]_管理者用!$B$3</definedName>
    <definedName name="選手データ">[1]データ入力!$A$30:$K$79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3" l="1"/>
  <c r="Z35" i="3"/>
  <c r="Z33" i="3"/>
  <c r="Z31" i="3"/>
  <c r="Z29" i="3"/>
  <c r="Z27" i="3"/>
  <c r="Z25" i="3"/>
  <c r="Z23" i="3"/>
  <c r="Z21" i="3"/>
  <c r="Z19" i="3"/>
  <c r="Z17" i="3"/>
  <c r="R11" i="3"/>
  <c r="V11" i="3"/>
  <c r="Z11" i="3"/>
  <c r="Z10" i="3"/>
  <c r="V10" i="3"/>
  <c r="R10" i="3"/>
  <c r="F11" i="3"/>
  <c r="J11" i="3"/>
  <c r="J10" i="3"/>
  <c r="F10" i="3"/>
  <c r="AE8" i="3"/>
  <c r="T4" i="3"/>
  <c r="T3" i="3"/>
  <c r="T2" i="3"/>
  <c r="E2" i="3"/>
  <c r="C12" i="2"/>
  <c r="Q41" i="2"/>
  <c r="P41" i="2"/>
  <c r="O41" i="2"/>
  <c r="N41" i="2"/>
  <c r="M41" i="2"/>
  <c r="L41" i="2"/>
  <c r="K41" i="2"/>
  <c r="J41" i="2"/>
  <c r="Q40" i="2"/>
  <c r="P40" i="2"/>
  <c r="O40" i="2"/>
  <c r="N40" i="2"/>
  <c r="M40" i="2"/>
  <c r="L40" i="2"/>
  <c r="K40" i="2"/>
  <c r="J40" i="2"/>
  <c r="Q39" i="2"/>
  <c r="P39" i="2"/>
  <c r="O39" i="2"/>
  <c r="N39" i="2"/>
  <c r="M39" i="2"/>
  <c r="L39" i="2"/>
  <c r="K39" i="2"/>
  <c r="J39" i="2"/>
  <c r="Q38" i="2"/>
  <c r="P38" i="2"/>
  <c r="O38" i="2"/>
  <c r="N38" i="2"/>
  <c r="M38" i="2"/>
  <c r="L38" i="2"/>
  <c r="K38" i="2"/>
  <c r="J38" i="2"/>
  <c r="Q37" i="2"/>
  <c r="P37" i="2"/>
  <c r="O37" i="2"/>
  <c r="N37" i="2"/>
  <c r="M37" i="2"/>
  <c r="L37" i="2"/>
  <c r="K37" i="2"/>
  <c r="J37" i="2"/>
  <c r="Q36" i="2"/>
  <c r="P36" i="2"/>
  <c r="O36" i="2"/>
  <c r="N36" i="2"/>
  <c r="M36" i="2"/>
  <c r="L36" i="2"/>
  <c r="K36" i="2"/>
  <c r="J36" i="2"/>
  <c r="Q35" i="2"/>
  <c r="P35" i="2"/>
  <c r="O35" i="2"/>
  <c r="N35" i="2"/>
  <c r="M35" i="2"/>
  <c r="L35" i="2"/>
  <c r="K35" i="2"/>
  <c r="J35" i="2"/>
  <c r="Q34" i="2"/>
  <c r="P34" i="2"/>
  <c r="O34" i="2"/>
  <c r="N34" i="2"/>
  <c r="M34" i="2"/>
  <c r="L34" i="2"/>
  <c r="K34" i="2"/>
  <c r="J34" i="2"/>
  <c r="Q33" i="2"/>
  <c r="P33" i="2"/>
  <c r="O33" i="2"/>
  <c r="N33" i="2"/>
  <c r="M33" i="2"/>
  <c r="L33" i="2"/>
  <c r="K33" i="2"/>
  <c r="J33" i="2"/>
  <c r="Q32" i="2"/>
  <c r="P32" i="2"/>
  <c r="O32" i="2"/>
  <c r="N32" i="2"/>
  <c r="M32" i="2"/>
  <c r="L32" i="2"/>
  <c r="K32" i="2"/>
  <c r="J32" i="2"/>
  <c r="Q31" i="2"/>
  <c r="P31" i="2"/>
  <c r="O31" i="2"/>
  <c r="N31" i="2"/>
  <c r="M31" i="2"/>
  <c r="L31" i="2"/>
  <c r="K31" i="2"/>
  <c r="J31" i="2"/>
  <c r="Q30" i="2"/>
  <c r="P30" i="2"/>
  <c r="O30" i="2"/>
  <c r="N30" i="2"/>
  <c r="M30" i="2"/>
  <c r="L30" i="2"/>
  <c r="K30" i="2"/>
  <c r="J30" i="2"/>
  <c r="Q29" i="2"/>
  <c r="P29" i="2"/>
  <c r="O29" i="2"/>
  <c r="N29" i="2"/>
  <c r="M29" i="2"/>
  <c r="L29" i="2"/>
  <c r="K29" i="2"/>
  <c r="J29" i="2"/>
  <c r="Q28" i="2"/>
  <c r="P28" i="2"/>
  <c r="O28" i="2"/>
  <c r="N28" i="2"/>
  <c r="M28" i="2"/>
  <c r="L28" i="2"/>
  <c r="K28" i="2"/>
  <c r="J28" i="2"/>
  <c r="Q27" i="2"/>
  <c r="P27" i="2"/>
  <c r="O27" i="2"/>
  <c r="N27" i="2"/>
  <c r="M27" i="2"/>
  <c r="L27" i="2"/>
  <c r="K27" i="2"/>
  <c r="J27" i="2"/>
  <c r="Q26" i="2"/>
  <c r="P26" i="2"/>
  <c r="O26" i="2"/>
  <c r="N26" i="2"/>
  <c r="M26" i="2"/>
  <c r="L26" i="2"/>
  <c r="K26" i="2"/>
  <c r="J26" i="2"/>
  <c r="Q25" i="2"/>
  <c r="P25" i="2"/>
  <c r="O25" i="2"/>
  <c r="N25" i="2"/>
  <c r="M25" i="2"/>
  <c r="L25" i="2"/>
  <c r="K25" i="2"/>
  <c r="J25" i="2"/>
  <c r="Q24" i="2"/>
  <c r="P24" i="2"/>
  <c r="O24" i="2"/>
  <c r="N24" i="2"/>
  <c r="M24" i="2"/>
  <c r="L24" i="2"/>
  <c r="K24" i="2"/>
  <c r="J24" i="2"/>
  <c r="Q23" i="2"/>
  <c r="P23" i="2"/>
  <c r="O23" i="2"/>
  <c r="N23" i="2"/>
  <c r="M23" i="2"/>
  <c r="L23" i="2"/>
  <c r="K23" i="2"/>
  <c r="J23" i="2"/>
  <c r="Q22" i="2"/>
  <c r="P22" i="2"/>
  <c r="O22" i="2"/>
  <c r="N22" i="2"/>
  <c r="M22" i="2"/>
  <c r="L22" i="2"/>
  <c r="K22" i="2"/>
  <c r="J22" i="2"/>
  <c r="Q21" i="2"/>
  <c r="P21" i="2"/>
  <c r="O21" i="2"/>
  <c r="N21" i="2"/>
  <c r="M21" i="2"/>
  <c r="L21" i="2"/>
  <c r="K21" i="2"/>
  <c r="J21" i="2"/>
  <c r="Q20" i="2"/>
  <c r="P20" i="2"/>
  <c r="O20" i="2"/>
  <c r="N20" i="2"/>
  <c r="M20" i="2"/>
  <c r="L20" i="2"/>
  <c r="K20" i="2"/>
  <c r="J20" i="2"/>
  <c r="Q19" i="2"/>
  <c r="P19" i="2"/>
  <c r="O19" i="2"/>
  <c r="N19" i="2"/>
  <c r="M19" i="2"/>
  <c r="L19" i="2"/>
  <c r="K19" i="2"/>
  <c r="J19" i="2"/>
  <c r="Q18" i="2"/>
  <c r="P18" i="2"/>
  <c r="O18" i="2"/>
  <c r="N18" i="2"/>
  <c r="M18" i="2"/>
  <c r="L18" i="2"/>
  <c r="K18" i="2"/>
  <c r="J18" i="2"/>
  <c r="P17" i="2"/>
  <c r="O17" i="2"/>
  <c r="N17" i="2"/>
  <c r="M17" i="2"/>
  <c r="J17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Q17" i="2"/>
  <c r="L17" i="2"/>
  <c r="K17" i="2"/>
  <c r="I17" i="2"/>
  <c r="H17" i="2"/>
  <c r="G17" i="2"/>
  <c r="F17" i="2"/>
  <c r="P6" i="2"/>
  <c r="O6" i="2"/>
  <c r="N6" i="2"/>
  <c r="P5" i="2"/>
  <c r="O5" i="2"/>
  <c r="N5" i="2"/>
  <c r="P4" i="2"/>
  <c r="N11" i="3" s="1"/>
  <c r="O4" i="2"/>
  <c r="N4" i="2"/>
  <c r="P3" i="2"/>
  <c r="N10" i="3" s="1"/>
  <c r="O3" i="2"/>
  <c r="N3" i="2"/>
  <c r="D6" i="2"/>
  <c r="D5" i="2"/>
  <c r="D4" i="2"/>
  <c r="C4" i="2"/>
  <c r="D54" i="2"/>
  <c r="D2" i="2"/>
  <c r="D53" i="2" s="1"/>
  <c r="C52" i="2"/>
  <c r="C50" i="2"/>
  <c r="L49" i="2"/>
  <c r="D1" i="2"/>
  <c r="A2" i="1"/>
  <c r="AH31" i="3"/>
  <c r="Q19" i="3"/>
  <c r="G25" i="3"/>
  <c r="AL31" i="3"/>
  <c r="O21" i="3"/>
  <c r="AN32" i="3"/>
  <c r="S39" i="3"/>
  <c r="AN27" i="3"/>
  <c r="Q21" i="3"/>
  <c r="AJ21" i="3"/>
  <c r="M17" i="3"/>
  <c r="S15" i="3"/>
  <c r="AH37" i="3"/>
  <c r="Q17" i="3"/>
  <c r="AB21" i="3"/>
  <c r="G37" i="3"/>
  <c r="AJ37" i="3"/>
  <c r="O39" i="3"/>
  <c r="AL33" i="3"/>
  <c r="M27" i="3"/>
  <c r="M23" i="3"/>
  <c r="AN31" i="3"/>
  <c r="S26" i="3"/>
  <c r="M29" i="3"/>
  <c r="AH23" i="3"/>
  <c r="E33" i="3"/>
  <c r="AB31" i="3"/>
  <c r="O37" i="3"/>
  <c r="AJ15" i="3"/>
  <c r="S30" i="3"/>
  <c r="AH33" i="3"/>
  <c r="G33" i="3"/>
  <c r="AN36" i="3"/>
  <c r="S40" i="3"/>
  <c r="AN21" i="3"/>
  <c r="AB15" i="3"/>
  <c r="E19" i="3"/>
  <c r="AH17" i="3"/>
  <c r="M21" i="3"/>
  <c r="AB37" i="3"/>
  <c r="M15" i="3"/>
  <c r="S17" i="3"/>
  <c r="AN26" i="3"/>
  <c r="AB35" i="3"/>
  <c r="E21" i="3"/>
  <c r="AB23" i="3"/>
  <c r="S38" i="3"/>
  <c r="AL35" i="3"/>
  <c r="S32" i="3"/>
  <c r="AL17" i="3"/>
  <c r="S22" i="3"/>
  <c r="G15" i="3"/>
  <c r="AJ31" i="3"/>
  <c r="S34" i="3"/>
  <c r="AB27" i="3"/>
  <c r="M19" i="3"/>
  <c r="M35" i="3"/>
  <c r="O25" i="3"/>
  <c r="AL23" i="3"/>
  <c r="S31" i="3"/>
  <c r="S24" i="3"/>
  <c r="E29" i="3"/>
  <c r="AN24" i="3"/>
  <c r="E27" i="3"/>
  <c r="Q31" i="3"/>
  <c r="AN18" i="3"/>
  <c r="G39" i="3"/>
  <c r="AN22" i="3"/>
  <c r="AL29" i="3"/>
  <c r="M39" i="3"/>
  <c r="E37" i="3"/>
  <c r="G23" i="3"/>
  <c r="S16" i="3"/>
  <c r="E31" i="3"/>
  <c r="S25" i="3"/>
  <c r="AJ35" i="3"/>
  <c r="G27" i="3"/>
  <c r="AH27" i="3"/>
  <c r="AJ19" i="3"/>
  <c r="Q39" i="3"/>
  <c r="AN30" i="3"/>
  <c r="O23" i="3"/>
  <c r="AN34" i="3"/>
  <c r="Q23" i="3"/>
  <c r="AB33" i="3"/>
  <c r="AN15" i="3"/>
  <c r="Q27" i="3"/>
  <c r="AJ25" i="3"/>
  <c r="M25" i="3"/>
  <c r="S27" i="3"/>
  <c r="S20" i="3"/>
  <c r="AN19" i="3"/>
  <c r="Q25" i="3"/>
  <c r="S28" i="3"/>
  <c r="M37" i="3"/>
  <c r="AL19" i="3"/>
  <c r="M33" i="3"/>
  <c r="S35" i="3"/>
  <c r="AL27" i="3"/>
  <c r="Q33" i="3"/>
  <c r="S21" i="3"/>
  <c r="AJ17" i="3"/>
  <c r="E39" i="3"/>
  <c r="AN23" i="3"/>
  <c r="E35" i="3"/>
  <c r="AB19" i="3"/>
  <c r="Q15" i="3"/>
  <c r="AB17" i="3"/>
  <c r="AN25" i="3"/>
  <c r="AB25" i="3"/>
  <c r="O31" i="3"/>
  <c r="AH19" i="3"/>
  <c r="S29" i="3"/>
  <c r="AL15" i="3"/>
  <c r="G29" i="3"/>
  <c r="AH21" i="3"/>
  <c r="O19" i="3"/>
  <c r="AL37" i="3"/>
  <c r="O33" i="3"/>
  <c r="AN37" i="3"/>
  <c r="AL21" i="3"/>
  <c r="G17" i="3"/>
  <c r="AN28" i="3"/>
  <c r="G35" i="3"/>
  <c r="AH35" i="3"/>
  <c r="Q35" i="3"/>
  <c r="S19" i="3"/>
  <c r="AH29" i="3"/>
  <c r="S36" i="3"/>
  <c r="AJ23" i="3"/>
  <c r="O27" i="3"/>
  <c r="AN17" i="3"/>
  <c r="AH15" i="3"/>
  <c r="AN38" i="3"/>
  <c r="AJ29" i="3"/>
  <c r="AN29" i="3"/>
  <c r="O15" i="3"/>
  <c r="G31" i="3"/>
  <c r="AJ33" i="3"/>
  <c r="O35" i="3"/>
  <c r="AL25" i="3"/>
  <c r="AN33" i="3"/>
  <c r="E17" i="3"/>
  <c r="AN20" i="3"/>
  <c r="O17" i="3"/>
  <c r="E23" i="3"/>
  <c r="AN35" i="3"/>
  <c r="E25" i="3"/>
  <c r="G21" i="3"/>
  <c r="O29" i="3"/>
  <c r="AH25" i="3"/>
  <c r="Z15" i="3"/>
  <c r="M31" i="3"/>
  <c r="AN16" i="3"/>
  <c r="S23" i="3"/>
  <c r="AJ27" i="3"/>
  <c r="S33" i="3"/>
  <c r="S18" i="3"/>
  <c r="G19" i="3"/>
  <c r="S37" i="3"/>
  <c r="E15" i="3"/>
  <c r="AB29" i="3"/>
  <c r="Q37" i="3"/>
  <c r="Q29" i="3"/>
</calcChain>
</file>

<file path=xl/sharedStrings.xml><?xml version="1.0" encoding="utf-8"?>
<sst xmlns="http://schemas.openxmlformats.org/spreadsheetml/2006/main" count="182" uniqueCount="165">
  <si>
    <t>※ドラッグアンドペーストのコピーはしないでください。コピーして値複写をしてください。</t>
    <rPh sb="31" eb="34">
      <t>アタイフクシャ</t>
    </rPh>
    <phoneticPr fontId="1"/>
  </si>
  <si>
    <t>大会年度</t>
    <rPh sb="0" eb="2">
      <t>タイカイ</t>
    </rPh>
    <rPh sb="2" eb="4">
      <t>ネンド</t>
    </rPh>
    <phoneticPr fontId="1"/>
  </si>
  <si>
    <t>年度</t>
    <rPh sb="0" eb="2">
      <t>ネンド</t>
    </rPh>
    <phoneticPr fontId="1"/>
  </si>
  <si>
    <t>専門部長</t>
    <rPh sb="0" eb="2">
      <t>センモン</t>
    </rPh>
    <rPh sb="2" eb="4">
      <t>ブチョウ</t>
    </rPh>
    <phoneticPr fontId="1"/>
  </si>
  <si>
    <t>高校名1</t>
    <rPh sb="0" eb="2">
      <t>コウコウ</t>
    </rPh>
    <rPh sb="2" eb="3">
      <t>メイ</t>
    </rPh>
    <phoneticPr fontId="1"/>
  </si>
  <si>
    <t>滋賀県立</t>
  </si>
  <si>
    <t>高校名2</t>
    <rPh sb="0" eb="2">
      <t>コウコウ</t>
    </rPh>
    <rPh sb="2" eb="3">
      <t>メイ</t>
    </rPh>
    <phoneticPr fontId="1"/>
  </si>
  <si>
    <t>高島</t>
    <rPh sb="0" eb="2">
      <t>タカシマ</t>
    </rPh>
    <phoneticPr fontId="1"/>
  </si>
  <si>
    <t>高等学校</t>
    <rPh sb="0" eb="2">
      <t>コウトウ</t>
    </rPh>
    <rPh sb="2" eb="4">
      <t>ガッコウ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</si>
  <si>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</si>
  <si>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</si>
  <si>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写真ファイル名</t>
    <rPh sb="0" eb="2">
      <t>シャシン</t>
    </rPh>
    <rPh sb="6" eb="7">
      <t>メイ</t>
    </rPh>
    <phoneticPr fontId="1"/>
  </si>
  <si>
    <t>校章ファイル名</t>
    <rPh sb="0" eb="2">
      <t>コウショウ</t>
    </rPh>
    <rPh sb="6" eb="7">
      <t>メイ</t>
    </rPh>
    <phoneticPr fontId="1"/>
  </si>
  <si>
    <t>校長名</t>
    <rPh sb="0" eb="2">
      <t>コウチョウ</t>
    </rPh>
    <rPh sb="2" eb="3">
      <t>メイ</t>
    </rPh>
    <phoneticPr fontId="1"/>
  </si>
  <si>
    <t>部長</t>
  </si>
  <si>
    <t>監督</t>
    <rPh sb="0" eb="2">
      <t>カントク</t>
    </rPh>
    <phoneticPr fontId="1"/>
  </si>
  <si>
    <t>主将</t>
    <rPh sb="0" eb="2">
      <t>シュショウ</t>
    </rPh>
    <phoneticPr fontId="1"/>
  </si>
  <si>
    <t>ユニフォームカラー</t>
    <phoneticPr fontId="1"/>
  </si>
  <si>
    <t>シャツ</t>
    <phoneticPr fontId="1"/>
  </si>
  <si>
    <t>ショーツ</t>
    <phoneticPr fontId="1"/>
  </si>
  <si>
    <t>ソックス</t>
    <phoneticPr fontId="1"/>
  </si>
  <si>
    <t>FP正</t>
    <rPh sb="2" eb="3">
      <t>セイ</t>
    </rPh>
    <phoneticPr fontId="1"/>
  </si>
  <si>
    <t>FP副</t>
    <rPh sb="2" eb="3">
      <t>フク</t>
    </rPh>
    <phoneticPr fontId="1"/>
  </si>
  <si>
    <t>GK正</t>
    <rPh sb="2" eb="3">
      <t>セイ</t>
    </rPh>
    <phoneticPr fontId="1"/>
  </si>
  <si>
    <t>←・フィールド・ＧＫともシャツは黒又は濃い色で審判と紛らわしい色は不可。</t>
    <rPh sb="16" eb="17">
      <t>クロ</t>
    </rPh>
    <rPh sb="17" eb="18">
      <t>マタ</t>
    </rPh>
    <rPh sb="19" eb="20">
      <t>コ</t>
    </rPh>
    <rPh sb="21" eb="22">
      <t>イロ</t>
    </rPh>
    <rPh sb="23" eb="25">
      <t>シンパン</t>
    </rPh>
    <rPh sb="26" eb="27">
      <t>マギ</t>
    </rPh>
    <rPh sb="31" eb="32">
      <t>イロ</t>
    </rPh>
    <rPh sb="33" eb="35">
      <t>フカ</t>
    </rPh>
    <phoneticPr fontId="4"/>
  </si>
  <si>
    <t>GK副</t>
    <rPh sb="2" eb="3">
      <t>フク</t>
    </rPh>
    <phoneticPr fontId="1"/>
  </si>
  <si>
    <t>←・フィールドとＧＫの正副は全て色が重ならないようにして下さい。</t>
    <rPh sb="11" eb="12">
      <t>セイ</t>
    </rPh>
    <rPh sb="12" eb="13">
      <t>フク</t>
    </rPh>
    <rPh sb="14" eb="15">
      <t>スベ</t>
    </rPh>
    <rPh sb="16" eb="17">
      <t>イロ</t>
    </rPh>
    <rPh sb="18" eb="19">
      <t>カサ</t>
    </rPh>
    <rPh sb="28" eb="29">
      <t>クダ</t>
    </rPh>
    <phoneticPr fontId="4"/>
  </si>
  <si>
    <t>↓数字はすべて半角</t>
    <rPh sb="1" eb="3">
      <t>スウジ</t>
    </rPh>
    <rPh sb="7" eb="9">
      <t>ハンカク</t>
    </rPh>
    <phoneticPr fontId="1"/>
  </si>
  <si>
    <t>背番号</t>
    <rPh sb="0" eb="1">
      <t>セ</t>
    </rPh>
    <rPh sb="1" eb="3">
      <t>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</si>
  <si>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</si>
  <si>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</si>
  <si>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ふりがな</t>
    <phoneticPr fontId="1"/>
  </si>
  <si>
    <t>学年</t>
    <rPh sb="0" eb="2">
      <t>ガクネン</t>
    </rPh>
    <phoneticPr fontId="1"/>
  </si>
  <si>
    <t>身長cm</t>
    <rPh sb="0" eb="2">
      <t>シンチョウ</t>
    </rPh>
    <phoneticPr fontId="1"/>
  </si>
  <si>
    <t>体重kg</t>
    <rPh sb="0" eb="2">
      <t>タイジュウ</t>
    </rPh>
    <phoneticPr fontId="1"/>
  </si>
  <si>
    <t>U-15登録チーム</t>
    <rPh sb="4" eb="6">
      <t>トウロク</t>
    </rPh>
    <phoneticPr fontId="1"/>
  </si>
  <si>
    <t>U-12登録チーム</t>
    <rPh sb="4" eb="6">
      <t>トウロク</t>
    </rPh>
    <phoneticPr fontId="1"/>
  </si>
  <si>
    <t>※このブックは単独チーム出場する高校用の申込書です。合同チームで参加される場合は総務委員に問い合わせください。</t>
    <rPh sb="7" eb="9">
      <t>タンドク</t>
    </rPh>
    <rPh sb="12" eb="14">
      <t>シュツジョウ</t>
    </rPh>
    <rPh sb="16" eb="19">
      <t>コウコウヨウ</t>
    </rPh>
    <rPh sb="20" eb="23">
      <t>モウシコミショ</t>
    </rPh>
    <rPh sb="26" eb="28">
      <t>ゴウドウ</t>
    </rPh>
    <rPh sb="32" eb="34">
      <t>サンカ</t>
    </rPh>
    <rPh sb="37" eb="39">
      <t>バアイ</t>
    </rPh>
    <rPh sb="40" eb="44">
      <t>ソウムイイン</t>
    </rPh>
    <rPh sb="45" eb="46">
      <t>ト</t>
    </rPh>
    <rPh sb="47" eb="48">
      <t>ア</t>
    </rPh>
    <phoneticPr fontId="1"/>
  </si>
  <si>
    <t>安曇川</t>
    <rPh sb="0" eb="3">
      <t>アドガワ</t>
    </rPh>
    <phoneticPr fontId="1"/>
  </si>
  <si>
    <t>堅田</t>
    <rPh sb="0" eb="2">
      <t>カタタ</t>
    </rPh>
    <phoneticPr fontId="1"/>
  </si>
  <si>
    <t>北大津</t>
    <rPh sb="0" eb="1">
      <t>キタ</t>
    </rPh>
    <rPh sb="1" eb="3">
      <t>オオツ</t>
    </rPh>
    <phoneticPr fontId="1"/>
  </si>
  <si>
    <t>大津商業</t>
    <rPh sb="0" eb="2">
      <t>オオツ</t>
    </rPh>
    <rPh sb="2" eb="4">
      <t>ショウギョウ</t>
    </rPh>
    <phoneticPr fontId="1"/>
  </si>
  <si>
    <t>大津</t>
    <rPh sb="0" eb="2">
      <t>オオツ</t>
    </rPh>
    <phoneticPr fontId="1"/>
  </si>
  <si>
    <t>膳所</t>
    <rPh sb="0" eb="2">
      <t>ゼゼ</t>
    </rPh>
    <phoneticPr fontId="1"/>
  </si>
  <si>
    <t>石山</t>
    <rPh sb="0" eb="2">
      <t>イシヤマ</t>
    </rPh>
    <phoneticPr fontId="1"/>
  </si>
  <si>
    <t>瀬田工業</t>
    <rPh sb="0" eb="2">
      <t>セタ</t>
    </rPh>
    <rPh sb="2" eb="4">
      <t>コウギョウ</t>
    </rPh>
    <phoneticPr fontId="1"/>
  </si>
  <si>
    <t>東大津</t>
    <rPh sb="0" eb="1">
      <t>ヒガシ</t>
    </rPh>
    <rPh sb="1" eb="3">
      <t>オオツ</t>
    </rPh>
    <phoneticPr fontId="1"/>
  </si>
  <si>
    <t>玉川</t>
    <rPh sb="0" eb="2">
      <t>タマガワ</t>
    </rPh>
    <phoneticPr fontId="1"/>
  </si>
  <si>
    <t>草津</t>
    <rPh sb="0" eb="2">
      <t>クサツ</t>
    </rPh>
    <phoneticPr fontId="1"/>
  </si>
  <si>
    <t>草津東</t>
    <rPh sb="0" eb="2">
      <t>クサツ</t>
    </rPh>
    <rPh sb="2" eb="3">
      <t>ヒガシ</t>
    </rPh>
    <phoneticPr fontId="1"/>
  </si>
  <si>
    <t>湖南農業</t>
    <rPh sb="0" eb="2">
      <t>コナン</t>
    </rPh>
    <rPh sb="2" eb="4">
      <t>ノウギョウ</t>
    </rPh>
    <phoneticPr fontId="1"/>
  </si>
  <si>
    <t>栗東</t>
    <rPh sb="0" eb="2">
      <t>リットウ</t>
    </rPh>
    <phoneticPr fontId="1"/>
  </si>
  <si>
    <t>国際情報</t>
    <rPh sb="0" eb="2">
      <t>コクサイ</t>
    </rPh>
    <rPh sb="2" eb="4">
      <t>ジョウホウ</t>
    </rPh>
    <phoneticPr fontId="1"/>
  </si>
  <si>
    <t>甲西</t>
    <rPh sb="0" eb="2">
      <t>コウセイ</t>
    </rPh>
    <phoneticPr fontId="1"/>
  </si>
  <si>
    <t>水口</t>
    <rPh sb="0" eb="2">
      <t>ミナクチ</t>
    </rPh>
    <phoneticPr fontId="1"/>
  </si>
  <si>
    <t>水口東</t>
    <rPh sb="0" eb="2">
      <t>ミナクチ</t>
    </rPh>
    <rPh sb="2" eb="3">
      <t>ヒガシ</t>
    </rPh>
    <phoneticPr fontId="1"/>
  </si>
  <si>
    <t>甲南</t>
    <rPh sb="0" eb="2">
      <t>コウナン</t>
    </rPh>
    <phoneticPr fontId="1"/>
  </si>
  <si>
    <t>信楽</t>
    <rPh sb="0" eb="2">
      <t>シガラキ</t>
    </rPh>
    <phoneticPr fontId="1"/>
  </si>
  <si>
    <t>日野</t>
    <rPh sb="0" eb="2">
      <t>ヒノ</t>
    </rPh>
    <phoneticPr fontId="1"/>
  </si>
  <si>
    <t>守山</t>
    <rPh sb="0" eb="2">
      <t>モリヤマ</t>
    </rPh>
    <phoneticPr fontId="1"/>
  </si>
  <si>
    <t>守山北</t>
    <rPh sb="0" eb="2">
      <t>モリヤマ</t>
    </rPh>
    <rPh sb="2" eb="3">
      <t>キタ</t>
    </rPh>
    <phoneticPr fontId="1"/>
  </si>
  <si>
    <t>野洲</t>
    <rPh sb="0" eb="2">
      <t>ヤス</t>
    </rPh>
    <phoneticPr fontId="1"/>
  </si>
  <si>
    <t>八幡</t>
    <rPh sb="0" eb="2">
      <t>ハチマン</t>
    </rPh>
    <phoneticPr fontId="1"/>
  </si>
  <si>
    <t>八幡工業</t>
    <rPh sb="0" eb="2">
      <t>ハチマン</t>
    </rPh>
    <rPh sb="2" eb="4">
      <t>コウギョウ</t>
    </rPh>
    <phoneticPr fontId="1"/>
  </si>
  <si>
    <t>八幡商業</t>
    <rPh sb="0" eb="2">
      <t>ハチマン</t>
    </rPh>
    <rPh sb="2" eb="4">
      <t>ショウギョウ</t>
    </rPh>
    <phoneticPr fontId="1"/>
  </si>
  <si>
    <t>八日市</t>
    <rPh sb="0" eb="3">
      <t>ヨウカイチ</t>
    </rPh>
    <phoneticPr fontId="1"/>
  </si>
  <si>
    <t>八日市南</t>
    <rPh sb="0" eb="3">
      <t>ヨウカイチ</t>
    </rPh>
    <rPh sb="3" eb="4">
      <t>ミナミ</t>
    </rPh>
    <phoneticPr fontId="1"/>
  </si>
  <si>
    <t>能登川</t>
    <rPh sb="0" eb="2">
      <t>ノト</t>
    </rPh>
    <rPh sb="2" eb="3">
      <t>ガワ</t>
    </rPh>
    <phoneticPr fontId="1"/>
  </si>
  <si>
    <t>河瀬</t>
    <rPh sb="0" eb="2">
      <t>カワセ</t>
    </rPh>
    <phoneticPr fontId="1"/>
  </si>
  <si>
    <t>彦根東</t>
    <rPh sb="0" eb="2">
      <t>ヒコネ</t>
    </rPh>
    <rPh sb="2" eb="3">
      <t>ヒガシ</t>
    </rPh>
    <phoneticPr fontId="1"/>
  </si>
  <si>
    <t>彦根翔西館</t>
    <rPh sb="0" eb="2">
      <t>ヒコネ</t>
    </rPh>
    <rPh sb="2" eb="3">
      <t>ショウ</t>
    </rPh>
    <rPh sb="3" eb="4">
      <t>セイ</t>
    </rPh>
    <rPh sb="4" eb="5">
      <t>カン</t>
    </rPh>
    <phoneticPr fontId="1"/>
  </si>
  <si>
    <t>彦根工業</t>
    <rPh sb="0" eb="2">
      <t>ヒコネ</t>
    </rPh>
    <rPh sb="2" eb="4">
      <t>コウギョウ</t>
    </rPh>
    <phoneticPr fontId="1"/>
  </si>
  <si>
    <t>米原</t>
    <rPh sb="0" eb="2">
      <t>マイバラ</t>
    </rPh>
    <phoneticPr fontId="1"/>
  </si>
  <si>
    <t>長浜北</t>
    <rPh sb="0" eb="2">
      <t>ナガハマ</t>
    </rPh>
    <rPh sb="2" eb="3">
      <t>キタ</t>
    </rPh>
    <phoneticPr fontId="1"/>
  </si>
  <si>
    <t>長浜北星</t>
    <rPh sb="0" eb="2">
      <t>ナガハマ</t>
    </rPh>
    <rPh sb="2" eb="4">
      <t>ホクセイ</t>
    </rPh>
    <phoneticPr fontId="1"/>
  </si>
  <si>
    <t>長浜農業</t>
    <rPh sb="0" eb="2">
      <t>ナガハマ</t>
    </rPh>
    <rPh sb="2" eb="4">
      <t>ノウギョウ</t>
    </rPh>
    <phoneticPr fontId="1"/>
  </si>
  <si>
    <t>虎姫</t>
    <rPh sb="0" eb="2">
      <t>トラヒメ</t>
    </rPh>
    <phoneticPr fontId="1"/>
  </si>
  <si>
    <t>伊吹</t>
    <rPh sb="0" eb="2">
      <t>イブキ</t>
    </rPh>
    <phoneticPr fontId="1"/>
  </si>
  <si>
    <t>伊香</t>
    <rPh sb="0" eb="2">
      <t>イカ</t>
    </rPh>
    <phoneticPr fontId="1"/>
  </si>
  <si>
    <t>比叡山</t>
    <rPh sb="0" eb="3">
      <t>ヒエイザン</t>
    </rPh>
    <phoneticPr fontId="1"/>
  </si>
  <si>
    <t>光泉</t>
    <rPh sb="0" eb="1">
      <t>コウ</t>
    </rPh>
    <rPh sb="1" eb="2">
      <t>セン</t>
    </rPh>
    <phoneticPr fontId="1"/>
  </si>
  <si>
    <t>近江</t>
    <rPh sb="0" eb="2">
      <t>オウミ</t>
    </rPh>
    <phoneticPr fontId="1"/>
  </si>
  <si>
    <t>近江兄弟社</t>
    <rPh sb="0" eb="2">
      <t>オウミ</t>
    </rPh>
    <rPh sb="2" eb="4">
      <t>キョウダイ</t>
    </rPh>
    <rPh sb="4" eb="5">
      <t>シャ</t>
    </rPh>
    <phoneticPr fontId="1"/>
  </si>
  <si>
    <t>綾羽</t>
    <rPh sb="0" eb="2">
      <t>アヤハ</t>
    </rPh>
    <phoneticPr fontId="1"/>
  </si>
  <si>
    <t>滋賀学園</t>
    <rPh sb="0" eb="2">
      <t>シガ</t>
    </rPh>
    <rPh sb="2" eb="4">
      <t>ガクエン</t>
    </rPh>
    <phoneticPr fontId="1"/>
  </si>
  <si>
    <t>立命館守山</t>
    <rPh sb="0" eb="3">
      <t>リツメイカン</t>
    </rPh>
    <rPh sb="3" eb="5">
      <t>モリヤマ</t>
    </rPh>
    <phoneticPr fontId="1"/>
  </si>
  <si>
    <t>彦根総合</t>
    <rPh sb="0" eb="2">
      <t>ヒコネ</t>
    </rPh>
    <rPh sb="2" eb="4">
      <t>ソウゴウ</t>
    </rPh>
    <phoneticPr fontId="1"/>
  </si>
  <si>
    <t>幸福の科学学園</t>
    <rPh sb="0" eb="2">
      <t>コウフク</t>
    </rPh>
    <rPh sb="3" eb="5">
      <t>カガク</t>
    </rPh>
    <rPh sb="5" eb="7">
      <t>ガクエン</t>
    </rPh>
    <phoneticPr fontId="1"/>
  </si>
  <si>
    <t>滋賀短大附属</t>
    <rPh sb="0" eb="2">
      <t>シガ</t>
    </rPh>
    <rPh sb="2" eb="4">
      <t>タンダイ</t>
    </rPh>
    <rPh sb="4" eb="6">
      <t>フゾク</t>
    </rPh>
    <phoneticPr fontId="2"/>
  </si>
  <si>
    <t>←[（高校名）写真]</t>
    <rPh sb="3" eb="5">
      <t>コウコウ</t>
    </rPh>
    <rPh sb="5" eb="6">
      <t>メイ</t>
    </rPh>
    <rPh sb="7" eb="9">
      <t>シャシン</t>
    </rPh>
    <phoneticPr fontId="1"/>
  </si>
  <si>
    <t>←[（高校名）校章]</t>
    <rPh sb="3" eb="5">
      <t>コウコウ</t>
    </rPh>
    <rPh sb="5" eb="6">
      <t>メイ</t>
    </rPh>
    <rPh sb="7" eb="9">
      <t>コウショウ</t>
    </rPh>
    <phoneticPr fontId="1"/>
  </si>
  <si>
    <t>住所</t>
    <rPh sb="0" eb="2">
      <t>ジュウショ</t>
    </rPh>
    <phoneticPr fontId="1"/>
  </si>
  <si>
    <t>↓姓と名の間は全角スペース↓</t>
    <rPh sb="1" eb="2">
      <t>セイ</t>
    </rPh>
    <rPh sb="3" eb="4">
      <t>メイ</t>
    </rPh>
    <rPh sb="5" eb="6">
      <t>アイダ</t>
    </rPh>
    <rPh sb="7" eb="9">
      <t>ゼンカク</t>
    </rPh>
    <phoneticPr fontId="1"/>
  </si>
  <si>
    <t>令和</t>
    <rPh sb="0" eb="2">
      <t>レイワ</t>
    </rPh>
    <phoneticPr fontId="4"/>
  </si>
  <si>
    <t>年度</t>
    <rPh sb="0" eb="2">
      <t>ネンド</t>
    </rPh>
    <phoneticPr fontId="4"/>
  </si>
  <si>
    <t>学校名</t>
    <rPh sb="0" eb="3">
      <t>ガッコウメイ</t>
    </rPh>
    <phoneticPr fontId="4"/>
  </si>
  <si>
    <t>ユニホーム</t>
    <phoneticPr fontId="4"/>
  </si>
  <si>
    <t>シャツ</t>
    <phoneticPr fontId="4"/>
  </si>
  <si>
    <t>ショーツ</t>
    <phoneticPr fontId="4"/>
  </si>
  <si>
    <t>ソックス</t>
    <phoneticPr fontId="4"/>
  </si>
  <si>
    <t>ＦＰ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</si>
  <si>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</si>
  <si>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</si>
  <si>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監 督</t>
    <rPh sb="0" eb="1">
      <t>ラン</t>
    </rPh>
    <rPh sb="2" eb="3">
      <t>ヨシ</t>
    </rPh>
    <phoneticPr fontId="4"/>
  </si>
  <si>
    <t>ＧＫ</t>
    <phoneticPr fontId="4"/>
  </si>
  <si>
    <t>主 将</t>
    <rPh sb="0" eb="1">
      <t>シュ</t>
    </rPh>
    <rPh sb="2" eb="3">
      <t>ショウ</t>
    </rPh>
    <phoneticPr fontId="4"/>
  </si>
  <si>
    <t>大会日</t>
    <rPh sb="0" eb="2">
      <t>タイカイ</t>
    </rPh>
    <rPh sb="2" eb="3">
      <t>ヒ</t>
    </rPh>
    <phoneticPr fontId="4"/>
  </si>
  <si>
    <t>令和　　　　年　　　　月　　　　日</t>
    <rPh sb="0" eb="2">
      <t>レイワ</t>
    </rPh>
    <phoneticPr fontId="4"/>
  </si>
  <si>
    <t>会場</t>
    <rPh sb="0" eb="2">
      <t>カイジョウ</t>
    </rPh>
    <phoneticPr fontId="4"/>
  </si>
  <si>
    <t>（　本部用　･　相手チーム用　）</t>
    <rPh sb="2" eb="4">
      <t>ホンブ</t>
    </rPh>
    <rPh sb="4" eb="5">
      <t>ヨウ</t>
    </rPh>
    <rPh sb="8" eb="10">
      <t>アイテ</t>
    </rPh>
    <rPh sb="13" eb="14">
      <t>ヨウ</t>
    </rPh>
    <phoneticPr fontId="4"/>
  </si>
  <si>
    <t>ベンチ入りスタッフ</t>
    <rPh sb="3" eb="4">
      <t>イ</t>
    </rPh>
    <phoneticPr fontId="4"/>
  </si>
  <si>
    <t>大会当日に記入、もしくは手入力</t>
    <rPh sb="0" eb="2">
      <t>タイカイ</t>
    </rPh>
    <rPh sb="2" eb="4">
      <t>トウジツ</t>
    </rPh>
    <rPh sb="5" eb="7">
      <t>キニュウ</t>
    </rPh>
    <rPh sb="12" eb="13">
      <t>テ</t>
    </rPh>
    <rPh sb="13" eb="15">
      <t>ニュウリョク</t>
    </rPh>
    <phoneticPr fontId="4"/>
  </si>
  <si>
    <t>先発○</t>
    <rPh sb="0" eb="2">
      <t>センパツ</t>
    </rPh>
    <phoneticPr fontId="4"/>
  </si>
  <si>
    <t>Sub△</t>
    <phoneticPr fontId="4"/>
  </si>
  <si>
    <t>番号</t>
    <rPh sb="0" eb="2">
      <t>バンゴウ</t>
    </rPh>
    <phoneticPr fontId="4"/>
  </si>
  <si>
    <t>ポジション</t>
  </si>
  <si>
    <t>選　手　名</t>
    <rPh sb="0" eb="1">
      <t>セン</t>
    </rPh>
    <rPh sb="2" eb="3">
      <t>テ</t>
    </rPh>
    <rPh sb="4" eb="5">
      <t>メイ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</si>
  <si>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</si>
  <si>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</si>
  <si>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</si>
  <si>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前登録チーム</t>
    <rPh sb="0" eb="1">
      <t>ゼン</t>
    </rPh>
    <rPh sb="1" eb="3">
      <t>トウロク</t>
    </rPh>
    <phoneticPr fontId="4"/>
  </si>
  <si>
    <r>
      <t>追加･変更選手</t>
    </r>
    <r>
      <rPr>
        <sz val="12"/>
        <rFont val="ＭＳ 明朝"/>
        <family val="1"/>
        <charset val="128"/>
      </rPr>
      <t>（選手エントリー変更・追加届を提出）</t>
    </r>
    <rPh sb="0" eb="2">
      <t>ツイカ</t>
    </rPh>
    <rPh sb="3" eb="5">
      <t>ヘンコウ</t>
    </rPh>
    <rPh sb="5" eb="7">
      <t>センシュ</t>
    </rPh>
    <rPh sb="15" eb="17">
      <t>ヘンコウ</t>
    </rPh>
    <rPh sb="22" eb="24">
      <t>テイシュツ</t>
    </rPh>
    <phoneticPr fontId="4"/>
  </si>
  <si>
    <t>選手エントリー変更・追加届を提出のうえ</t>
    <phoneticPr fontId="1"/>
  </si>
  <si>
    <t>大会当日に記入</t>
    <rPh sb="0" eb="2">
      <t>タイカイ</t>
    </rPh>
    <rPh sb="2" eb="4">
      <t>トウジツ</t>
    </rPh>
    <rPh sb="5" eb="7">
      <t>キニュウ</t>
    </rPh>
    <phoneticPr fontId="4"/>
  </si>
  <si>
    <t>滋賀県高等学校体育連盟　サッカー専門部長</t>
    <rPh sb="0" eb="3">
      <t>シガケン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0">
      <t>チョウ</t>
    </rPh>
    <phoneticPr fontId="4"/>
  </si>
  <si>
    <t>様</t>
    <rPh sb="0" eb="1">
      <t>サマ</t>
    </rPh>
    <phoneticPr fontId="4"/>
  </si>
  <si>
    <t>上記チーム・選手の、大会出場を認める。　</t>
    <rPh sb="0" eb="2">
      <t>ジョウキ</t>
    </rPh>
    <rPh sb="6" eb="8">
      <t>センシュ</t>
    </rPh>
    <rPh sb="10" eb="12">
      <t>タイカイ</t>
    </rPh>
    <rPh sb="12" eb="14">
      <t>シュツジョウ</t>
    </rPh>
    <rPh sb="15" eb="16">
      <t>ミト</t>
    </rPh>
    <phoneticPr fontId="4"/>
  </si>
  <si>
    <t>←日付を変更する場合は手入力で変更してください。令和　元　年　M　月　D　日</t>
    <rPh sb="1" eb="3">
      <t>ヒヅケ</t>
    </rPh>
    <rPh sb="4" eb="6">
      <t>ヘンコウ</t>
    </rPh>
    <rPh sb="8" eb="10">
      <t>バアイ</t>
    </rPh>
    <rPh sb="11" eb="12">
      <t>テ</t>
    </rPh>
    <rPh sb="12" eb="14">
      <t>ニュウリョク</t>
    </rPh>
    <rPh sb="15" eb="17">
      <t>ヘンコウ</t>
    </rPh>
    <rPh sb="24" eb="26">
      <t>レイワ</t>
    </rPh>
    <rPh sb="27" eb="28">
      <t>ガン</t>
    </rPh>
    <rPh sb="29" eb="30">
      <t>ネン</t>
    </rPh>
    <rPh sb="33" eb="34">
      <t>ガツ</t>
    </rPh>
    <rPh sb="37" eb="38">
      <t>ニチ</t>
    </rPh>
    <phoneticPr fontId="1"/>
  </si>
  <si>
    <t>校　長</t>
    <rPh sb="0" eb="1">
      <t>コウ</t>
    </rPh>
    <rPh sb="2" eb="3">
      <t>チョウ</t>
    </rPh>
    <phoneticPr fontId="4"/>
  </si>
  <si>
    <t>　㊞</t>
    <phoneticPr fontId="4"/>
  </si>
  <si>
    <t>←右側の㊞には押印しないでください。</t>
    <rPh sb="1" eb="3">
      <t>ミギガワ</t>
    </rPh>
    <rPh sb="7" eb="9">
      <t>オウイン</t>
    </rPh>
    <phoneticPr fontId="1"/>
  </si>
  <si>
    <t>学校名</t>
    <rPh sb="0" eb="3">
      <t>ガッコウメイ</t>
    </rPh>
    <phoneticPr fontId="1"/>
  </si>
  <si>
    <t>江竜　康成</t>
    <rPh sb="0" eb="2">
      <t>エリュウ</t>
    </rPh>
    <rPh sb="3" eb="5">
      <t>ヤスナリ</t>
    </rPh>
    <phoneticPr fontId="1"/>
  </si>
  <si>
    <t>秋季総合体育大会　参加申し込み</t>
    <rPh sb="0" eb="8">
      <t>シュウキソウゴウタイイクタイカイ</t>
    </rPh>
    <rPh sb="9" eb="12">
      <t>サンカモウ</t>
    </rPh>
    <rPh sb="13" eb="14">
      <t>コ</t>
    </rPh>
    <phoneticPr fontId="1"/>
  </si>
  <si>
    <t>秋季総体参加申込</t>
    <rPh sb="0" eb="4">
      <t>シュウキソウタイ</t>
    </rPh>
    <rPh sb="4" eb="6">
      <t>サンカ</t>
    </rPh>
    <rPh sb="6" eb="8">
      <t>モウシコミ</t>
    </rPh>
    <phoneticPr fontId="1"/>
  </si>
  <si>
    <t>←000-0000</t>
    <phoneticPr fontId="1"/>
  </si>
  <si>
    <t>←000-000-0000など</t>
    <phoneticPr fontId="1"/>
  </si>
  <si>
    <t>←60文字</t>
    <rPh sb="3" eb="5">
      <t>モジ</t>
    </rPh>
    <phoneticPr fontId="1"/>
  </si>
  <si>
    <t>チーム紹介
（主将）</t>
    <rPh sb="3" eb="5">
      <t>ショウカイ</t>
    </rPh>
    <rPh sb="7" eb="9">
      <t>シュショウ</t>
    </rPh>
    <phoneticPr fontId="1"/>
  </si>
  <si>
    <t>←「総監督」に変更できます。</t>
    <rPh sb="2" eb="5">
      <t>ソウカントク</t>
    </rPh>
    <rPh sb="7" eb="9">
      <t>ヘンコウ</t>
    </rPh>
    <phoneticPr fontId="1"/>
  </si>
  <si>
    <t>秋季総合体育大会　参加申込書　兼　メンバー用紙</t>
    <rPh sb="0" eb="8">
      <t>シュウキソウゴウタイイクタイカイ</t>
    </rPh>
    <phoneticPr fontId="1"/>
  </si>
  <si>
    <t>所在地</t>
    <rPh sb="0" eb="3">
      <t>ショザイチ</t>
    </rPh>
    <phoneticPr fontId="1"/>
  </si>
  <si>
    <t>ユニフォーム</t>
    <phoneticPr fontId="1"/>
  </si>
  <si>
    <t>チーム紹介（主将）</t>
    <rPh sb="3" eb="5">
      <t>ショウカイ</t>
    </rPh>
    <rPh sb="6" eb="8">
      <t>シュショウ</t>
    </rPh>
    <phoneticPr fontId="1"/>
  </si>
  <si>
    <t>フィールドプレーヤー</t>
    <phoneticPr fontId="1"/>
  </si>
  <si>
    <t>ゴールキーパー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</si>
  <si>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</si>
  <si>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</si>
  <si>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登録選手一覧</t>
    <rPh sb="0" eb="4">
      <t>トウロクセンシュ</t>
    </rPh>
    <rPh sb="4" eb="6">
      <t>イチラン</t>
    </rPh>
    <phoneticPr fontId="1"/>
  </si>
  <si>
    <t>部長</t>
    <rPh sb="0" eb="2">
      <t>ブチョウ</t>
    </rPh>
    <phoneticPr fontId="1"/>
  </si>
  <si>
    <t>部長　氏名</t>
    <rPh sb="0" eb="2">
      <t>ブチョウ</t>
    </rPh>
    <rPh sb="3" eb="5">
      <t>シメイ</t>
    </rPh>
    <phoneticPr fontId="1"/>
  </si>
  <si>
    <t>監督　氏名</t>
    <rPh sb="0" eb="2">
      <t>カントク</t>
    </rPh>
    <rPh sb="3" eb="5">
      <t>シメイ</t>
    </rPh>
    <phoneticPr fontId="1"/>
  </si>
  <si>
    <t>選手　その１０</t>
    <rPh sb="0" eb="2">
      <t>センシュ</t>
    </rPh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</si>
  <si>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</si>
  <si>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</si>
  <si>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</si>
  <si>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</si>
  <si>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</si>
  <si>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U15チーム</t>
    <phoneticPr fontId="1"/>
  </si>
  <si>
    <t>U12チーム</t>
    <phoneticPr fontId="1"/>
  </si>
  <si>
    <r>
      <t xml:space="preserve">必要事項を記入し、「申込書」シートを確認してください。
</t>
    </r>
    <r>
      <rPr>
        <b/>
        <sz val="11"/>
        <color rgb="FFFF0000"/>
        <rFont val="游ゴシック"/>
        <family val="3"/>
        <charset val="128"/>
        <scheme val="minor"/>
      </rPr>
      <t>このブックのファイル名は「2021〇〇秋季総体参加申込書」〇〇は高校名としてください。</t>
    </r>
    <r>
      <rPr>
        <sz val="11"/>
        <color theme="1"/>
        <rFont val="游ゴシック"/>
        <family val="2"/>
        <charset val="128"/>
        <scheme val="minor"/>
      </rPr>
      <t xml:space="preserve">
添付する校章画像ファイル名、集合写真ファイル名は異なる名前にして、必ず高校名を入れてください。</t>
    </r>
    <rPh sb="0" eb="4">
      <t>ヒツヨウジコウ</t>
    </rPh>
    <rPh sb="5" eb="7">
      <t>キニュウ</t>
    </rPh>
    <rPh sb="10" eb="13">
      <t>モウシコミショ</t>
    </rPh>
    <rPh sb="18" eb="20">
      <t>カクニン</t>
    </rPh>
    <phoneticPr fontId="1"/>
  </si>
  <si>
    <t>shigakotairen.kojinishimura@gmail.com</t>
    <phoneticPr fontId="1"/>
  </si>
  <si>
    <t>送付先：</t>
    <rPh sb="0" eb="3">
      <t>ソウフサキ</t>
    </rPh>
    <phoneticPr fontId="1"/>
  </si>
  <si>
    <t>←私立高校で特に冠がないときは、「その他」を選択して「私立」と入力してください。</t>
    <rPh sb="1" eb="3">
      <t>シリツ</t>
    </rPh>
    <rPh sb="3" eb="5">
      <t>コウコウ</t>
    </rPh>
    <rPh sb="6" eb="7">
      <t>トク</t>
    </rPh>
    <rPh sb="8" eb="9">
      <t>カンムリ</t>
    </rPh>
    <rPh sb="19" eb="20">
      <t>タ</t>
    </rPh>
    <rPh sb="22" eb="24">
      <t>センタク</t>
    </rPh>
    <rPh sb="27" eb="29">
      <t>シリツ</t>
    </rPh>
    <rPh sb="31" eb="33">
      <t>ニュウリョク</t>
    </rPh>
    <phoneticPr fontId="1"/>
  </si>
  <si>
    <t>←高校名を選択してください。</t>
    <rPh sb="1" eb="4">
      <t>コウコウメイ</t>
    </rPh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</si>
</sst>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&quot;  &quot;ggg&quot;  &quot;e&quot;　年　&quot;m&quot;　月　&quot;d&quot;　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48"/>
      <name val="HG創英角ﾎﾟｯﾌﾟ体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b/>
      <sz val="2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8"/>
      <color theme="1"/>
      <name val="游ゴシック Light"/>
      <family val="3"/>
      <charset val="128"/>
      <scheme val="major"/>
    </font>
    <font>
      <b/>
      <sz val="10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/>
      </left>
      <right/>
      <top/>
      <bottom style="medium">
        <color theme="0" tint="-0.24994659260841701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14" fillId="2" borderId="0" xfId="0" applyFont="1" applyFill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 textRotation="255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9" xfId="0" applyFont="1" applyBorder="1" applyProtection="1">
      <alignment vertical="center"/>
      <protection locked="0"/>
    </xf>
    <xf numFmtId="0" fontId="12" fillId="0" borderId="39" xfId="0" applyFont="1" applyBorder="1" applyAlignment="1" applyProtection="1">
      <alignment vertical="center" shrinkToFit="1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0" fontId="16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50" xfId="0" applyFont="1" applyFill="1" applyBorder="1">
      <alignment vertical="center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0" fontId="12" fillId="3" borderId="40" xfId="0" applyFont="1" applyFill="1" applyBorder="1" applyAlignment="1">
      <alignment horizontal="center" vertical="center"/>
    </xf>
    <xf numFmtId="0" fontId="12" fillId="3" borderId="2" xfId="0" applyFont="1" applyFill="1" applyBorder="1">
      <alignment vertical="center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textRotation="255" wrapText="1"/>
    </xf>
    <xf numFmtId="0" fontId="18" fillId="2" borderId="0" xfId="0" applyFont="1" applyFill="1" applyAlignment="1">
      <alignment vertical="center" wrapText="1"/>
    </xf>
    <xf numFmtId="0" fontId="12" fillId="3" borderId="54" xfId="0" applyFont="1" applyFill="1" applyBorder="1" applyAlignment="1">
      <alignment horizontal="center" vertical="center"/>
    </xf>
    <xf numFmtId="0" fontId="12" fillId="3" borderId="26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176" fontId="12" fillId="3" borderId="30" xfId="0" applyNumberFormat="1" applyFont="1" applyFill="1" applyBorder="1" applyAlignment="1">
      <alignment horizontal="center" vertical="center" shrinkToFit="1"/>
    </xf>
    <xf numFmtId="0" fontId="19" fillId="3" borderId="36" xfId="0" applyFont="1" applyFill="1" applyBorder="1" applyAlignment="1">
      <alignment horizontal="left" vertical="center"/>
    </xf>
    <xf numFmtId="0" fontId="12" fillId="3" borderId="36" xfId="0" applyFont="1" applyFill="1" applyBorder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vertical="center" shrinkToFit="1"/>
    </xf>
    <xf numFmtId="0" fontId="12" fillId="3" borderId="55" xfId="0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2" fillId="3" borderId="14" xfId="0" applyFont="1" applyFill="1" applyBorder="1" applyAlignment="1">
      <alignment vertical="center" shrinkToFit="1"/>
    </xf>
    <xf numFmtId="0" fontId="12" fillId="3" borderId="15" xfId="0" applyFont="1" applyFill="1" applyBorder="1" applyAlignment="1">
      <alignment vertical="center" shrinkToFit="1"/>
    </xf>
    <xf numFmtId="0" fontId="12" fillId="3" borderId="8" xfId="0" applyFont="1" applyFill="1" applyBorder="1">
      <alignment vertical="center"/>
    </xf>
    <xf numFmtId="0" fontId="12" fillId="3" borderId="1" xfId="0" applyFont="1" applyFill="1" applyBorder="1" applyAlignment="1">
      <alignment vertical="center" shrinkToFit="1"/>
    </xf>
    <xf numFmtId="0" fontId="20" fillId="2" borderId="0" xfId="0" applyFont="1" applyFill="1">
      <alignment vertical="center"/>
    </xf>
    <xf numFmtId="0" fontId="12" fillId="3" borderId="27" xfId="0" applyFont="1" applyFill="1" applyBorder="1">
      <alignment vertical="center"/>
    </xf>
    <xf numFmtId="0" fontId="12" fillId="3" borderId="3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shrinkToFit="1"/>
    </xf>
    <xf numFmtId="0" fontId="17" fillId="3" borderId="0" xfId="0" applyFont="1" applyFill="1" applyAlignment="1"/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11" fillId="3" borderId="0" xfId="0" applyFont="1" applyFill="1" applyAlignment="1"/>
    <xf numFmtId="0" fontId="11" fillId="3" borderId="0" xfId="0" applyFont="1" applyFill="1" applyAlignment="1">
      <alignment shrinkToFit="1"/>
    </xf>
    <xf numFmtId="0" fontId="8" fillId="3" borderId="0" xfId="0" applyFont="1" applyFill="1" applyAlignment="1">
      <alignment vertical="center" shrinkToFit="1"/>
    </xf>
    <xf numFmtId="0" fontId="17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23" fillId="2" borderId="1" xfId="0" applyFont="1" applyFill="1" applyBorder="1" applyAlignment="1">
      <alignment vertical="top" wrapText="1" shrinkToFit="1"/>
    </xf>
    <xf numFmtId="0" fontId="25" fillId="2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26" fillId="4" borderId="0" xfId="0" applyFont="1" applyFill="1" applyAlignment="1">
      <alignment vertical="center" shrinkToFit="1"/>
    </xf>
    <xf numFmtId="0" fontId="27" fillId="4" borderId="0" xfId="0" applyFont="1" applyFill="1" applyAlignment="1">
      <alignment vertical="center" shrinkToFit="1"/>
    </xf>
    <xf numFmtId="0" fontId="26" fillId="0" borderId="66" xfId="0" applyFont="1" applyBorder="1" applyAlignment="1">
      <alignment vertical="center" shrinkToFit="1"/>
    </xf>
    <xf numFmtId="0" fontId="26" fillId="4" borderId="0" xfId="0" applyFont="1" applyFill="1">
      <alignment vertical="center"/>
    </xf>
    <xf numFmtId="0" fontId="36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3" borderId="1" xfId="0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0" fillId="2" borderId="0" xfId="0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4" fillId="2" borderId="0" xfId="1" applyFill="1" applyAlignment="1">
      <alignment horizontal="center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left" vertical="top" wrapText="1" shrinkToFit="1"/>
      <protection locked="0"/>
    </xf>
    <xf numFmtId="0" fontId="0" fillId="3" borderId="3" xfId="0" applyFill="1" applyBorder="1" applyAlignment="1" applyProtection="1">
      <alignment horizontal="left" vertical="top" wrapText="1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25" xfId="0" applyFont="1" applyBorder="1" applyAlignment="1">
      <alignment horizontal="center" vertical="center" textRotation="255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0" borderId="2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0" fontId="12" fillId="3" borderId="4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shrinkToFit="1"/>
    </xf>
    <xf numFmtId="0" fontId="12" fillId="3" borderId="49" xfId="0" applyFont="1" applyFill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>
      <alignment horizontal="center" vertical="center" shrinkToFit="1"/>
    </xf>
    <xf numFmtId="0" fontId="17" fillId="3" borderId="52" xfId="0" applyFont="1" applyFill="1" applyBorder="1" applyAlignment="1">
      <alignment horizontal="center" vertical="center" shrinkToFit="1"/>
    </xf>
    <xf numFmtId="0" fontId="12" fillId="3" borderId="53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shrinkToFi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left" inden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58" xfId="0" applyFont="1" applyFill="1" applyBorder="1" applyAlignment="1">
      <alignment horizontal="center" vertical="center" shrinkToFit="1"/>
    </xf>
    <xf numFmtId="0" fontId="12" fillId="3" borderId="2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left" vertical="center" wrapText="1"/>
    </xf>
    <xf numFmtId="177" fontId="11" fillId="3" borderId="0" xfId="0" applyNumberFormat="1" applyFont="1" applyFill="1" applyAlignment="1" applyProtection="1">
      <alignment horizontal="left" vertical="center"/>
      <protection locked="0"/>
    </xf>
    <xf numFmtId="0" fontId="26" fillId="5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8" fillId="4" borderId="0" xfId="0" applyFont="1" applyFill="1" applyAlignment="1">
      <alignment horizontal="center" vertical="center" shrinkToFit="1"/>
    </xf>
    <xf numFmtId="0" fontId="34" fillId="3" borderId="63" xfId="0" applyFont="1" applyFill="1" applyBorder="1" applyAlignment="1">
      <alignment horizontal="center" vertical="center" shrinkToFit="1"/>
    </xf>
    <xf numFmtId="0" fontId="34" fillId="3" borderId="64" xfId="0" applyFont="1" applyFill="1" applyBorder="1" applyAlignment="1">
      <alignment horizontal="center" vertical="center" shrinkToFit="1"/>
    </xf>
    <xf numFmtId="0" fontId="34" fillId="3" borderId="65" xfId="0" applyFont="1" applyFill="1" applyBorder="1" applyAlignment="1">
      <alignment horizontal="center" vertical="center" shrinkToFit="1"/>
    </xf>
    <xf numFmtId="0" fontId="29" fillId="5" borderId="0" xfId="0" applyFont="1" applyFill="1" applyAlignment="1">
      <alignment horizontal="left" vertical="center" shrinkToFit="1"/>
    </xf>
    <xf numFmtId="0" fontId="35" fillId="3" borderId="63" xfId="0" applyFont="1" applyFill="1" applyBorder="1" applyAlignment="1">
      <alignment horizontal="center" vertical="center" shrinkToFit="1"/>
    </xf>
    <xf numFmtId="0" fontId="35" fillId="3" borderId="64" xfId="0" applyFont="1" applyFill="1" applyBorder="1" applyAlignment="1">
      <alignment horizontal="center" vertical="center" shrinkToFit="1"/>
    </xf>
    <xf numFmtId="0" fontId="35" fillId="3" borderId="65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left" vertical="center" shrinkToFit="1"/>
    </xf>
    <xf numFmtId="0" fontId="30" fillId="4" borderId="0" xfId="0" applyFont="1" applyFill="1" applyAlignment="1">
      <alignment horizontal="center" vertical="center" shrinkToFit="1"/>
    </xf>
    <xf numFmtId="0" fontId="26" fillId="4" borderId="59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left" vertical="top" wrapText="1" shrinkToFit="1"/>
    </xf>
    <xf numFmtId="0" fontId="26" fillId="6" borderId="59" xfId="0" applyFont="1" applyFill="1" applyBorder="1" applyAlignment="1">
      <alignment horizontal="center" vertical="center" shrinkToFit="1"/>
    </xf>
    <xf numFmtId="0" fontId="30" fillId="4" borderId="66" xfId="0" applyFont="1" applyFill="1" applyBorder="1" applyAlignment="1">
      <alignment horizontal="center" vertical="center" shrinkToFit="1"/>
    </xf>
    <xf numFmtId="0" fontId="31" fillId="0" borderId="66" xfId="0" applyFont="1" applyBorder="1" applyAlignment="1">
      <alignment horizontal="center" vertical="center" shrinkToFit="1"/>
    </xf>
    <xf numFmtId="0" fontId="30" fillId="7" borderId="60" xfId="0" applyFont="1" applyFill="1" applyBorder="1" applyAlignment="1">
      <alignment horizontal="center" vertical="center" shrinkToFit="1"/>
    </xf>
    <xf numFmtId="0" fontId="30" fillId="7" borderId="62" xfId="0" applyFont="1" applyFill="1" applyBorder="1" applyAlignment="1">
      <alignment horizontal="center" vertical="center" shrinkToFit="1"/>
    </xf>
    <xf numFmtId="0" fontId="30" fillId="4" borderId="60" xfId="0" applyFont="1" applyFill="1" applyBorder="1" applyAlignment="1">
      <alignment horizontal="center" vertical="center" shrinkToFit="1"/>
    </xf>
    <xf numFmtId="0" fontId="30" fillId="4" borderId="62" xfId="0" applyFont="1" applyFill="1" applyBorder="1" applyAlignment="1">
      <alignment horizontal="center" vertical="center" shrinkToFit="1"/>
    </xf>
    <xf numFmtId="0" fontId="31" fillId="0" borderId="61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66" xfId="0" applyFont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C61015-2378-4B6B-AE3B-6496F372EE7F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125731</xdr:colOff>
      <xdr:row>8</xdr:row>
      <xdr:rowOff>123825</xdr:rowOff>
    </xdr:from>
    <xdr:to>
      <xdr:col>17</xdr:col>
      <xdr:colOff>253885</xdr:colOff>
      <xdr:row>13</xdr:row>
      <xdr:rowOff>193675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4B5B92A0-77C2-4ED9-A332-56A2D9688757}"/>
            </a:ext>
          </a:extLst>
        </xdr:cNvPr>
        <xdr:cNvSpPr/>
      </xdr:nvSpPr>
      <xdr:spPr>
        <a:xfrm>
          <a:off x="7374256" y="3457575"/>
          <a:ext cx="128154" cy="1127125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42333</xdr:colOff>
      <xdr:row>42</xdr:row>
      <xdr:rowOff>0</xdr:rowOff>
    </xdr:from>
    <xdr:to>
      <xdr:col>17</xdr:col>
      <xdr:colOff>170487</xdr:colOff>
      <xdr:row>47</xdr:row>
      <xdr:rowOff>19049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D7FC07B9-6D9D-43EF-8596-33C7AEA7CFD7}"/>
            </a:ext>
          </a:extLst>
        </xdr:cNvPr>
        <xdr:cNvSpPr/>
      </xdr:nvSpPr>
      <xdr:spPr>
        <a:xfrm>
          <a:off x="7290858" y="10648950"/>
          <a:ext cx="128154" cy="1114424"/>
        </a:xfrm>
        <a:prstGeom prst="rightBrace">
          <a:avLst/>
        </a:prstGeom>
        <a:ln w="1905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</xdr:colOff>
      <xdr:row>42</xdr:row>
      <xdr:rowOff>9526</xdr:rowOff>
    </xdr:from>
    <xdr:to>
      <xdr:col>42</xdr:col>
      <xdr:colOff>133349</xdr:colOff>
      <xdr:row>54</xdr:row>
      <xdr:rowOff>204788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67DB9F-8E1A-4F2B-88CD-267138811D03}"/>
            </a:ext>
          </a:extLst>
        </xdr:cNvPr>
        <xdr:cNvSpPr/>
      </xdr:nvSpPr>
      <xdr:spPr>
        <a:xfrm>
          <a:off x="1033462" y="6700839"/>
          <a:ext cx="5881687" cy="2709862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集合写真</a:t>
          </a:r>
          <a:endParaRPr kumimoji="1" lang="en-US" altLang="ja-JP" sz="1600" b="1"/>
        </a:p>
        <a:p>
          <a:pPr algn="ctr"/>
          <a:r>
            <a:rPr kumimoji="1" lang="ja-JP" altLang="en-US" sz="1100"/>
            <a:t>写真・校章ともに貼り付けられません。</a:t>
          </a:r>
          <a:endParaRPr kumimoji="1" lang="en-US" altLang="ja-JP" sz="1100"/>
        </a:p>
        <a:p>
          <a:pPr algn="ctr"/>
          <a:r>
            <a:rPr kumimoji="1" lang="ja-JP" altLang="en-US" sz="1100"/>
            <a:t>係が貼り付け作業を行いますので、</a:t>
          </a:r>
          <a:endParaRPr kumimoji="1" lang="en-US" altLang="ja-JP" sz="1100"/>
        </a:p>
        <a:p>
          <a:pPr algn="ctr"/>
          <a:r>
            <a:rPr kumimoji="1" lang="ja-JP" altLang="en-US" sz="1100"/>
            <a:t>・このファイル（必須）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・集合写真ファイル（必須）</a:t>
          </a:r>
          <a:endParaRPr kumimoji="1" lang="en-US" altLang="ja-JP" sz="1100"/>
        </a:p>
        <a:p>
          <a:pPr algn="ctr"/>
          <a:r>
            <a:rPr kumimoji="1" lang="ja-JP" altLang="en-US" sz="1100"/>
            <a:t>・校章ファイル（オプション）</a:t>
          </a:r>
          <a:endParaRPr kumimoji="1" lang="en-US" altLang="ja-JP" sz="1100"/>
        </a:p>
        <a:p>
          <a:pPr algn="ctr"/>
          <a:r>
            <a:rPr kumimoji="1" lang="ja-JP" altLang="en-US" sz="1100"/>
            <a:t>を送信してください。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なお、校章ファイルについては昨年度のものでよければ、</a:t>
          </a:r>
          <a:endParaRPr kumimoji="1" lang="en-US" altLang="ja-JP" sz="1100"/>
        </a:p>
        <a:p>
          <a:pPr algn="ctr"/>
          <a:r>
            <a:rPr kumimoji="1" lang="ja-JP" altLang="en-US" sz="1100"/>
            <a:t>必ずしも添付する必要はありません。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0</xdr:row>
      <xdr:rowOff>9525</xdr:rowOff>
    </xdr:from>
    <xdr:to>
      <xdr:col>42</xdr:col>
      <xdr:colOff>104776</xdr:colOff>
      <xdr:row>3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C08C73-CD6F-409A-B160-EC551A3BFC00}"/>
            </a:ext>
          </a:extLst>
        </xdr:cNvPr>
        <xdr:cNvSpPr/>
      </xdr:nvSpPr>
      <xdr:spPr>
        <a:xfrm>
          <a:off x="5876926" y="438150"/>
          <a:ext cx="1009650" cy="842963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校章</a:t>
          </a:r>
          <a:endParaRPr kumimoji="1" lang="en-US" altLang="ja-JP" sz="1400" b="1"/>
        </a:p>
        <a:p>
          <a:pPr algn="ctr"/>
          <a:r>
            <a:rPr kumimoji="1" lang="ja-JP" altLang="en-US" sz="900"/>
            <a:t>校章は貼り付けられません。</a:t>
          </a:r>
        </a:p>
      </xdr:txBody>
    </xdr:sp>
    <xdr:clientData/>
  </xdr:twoCellAnchor>
  <xdr:twoCellAnchor editAs="oneCell">
    <xdr:from>
      <xdr:col>2</xdr:col>
      <xdr:colOff>19052</xdr:colOff>
      <xdr:row>0</xdr:row>
      <xdr:rowOff>0</xdr:rowOff>
    </xdr:from>
    <xdr:to>
      <xdr:col>6</xdr:col>
      <xdr:colOff>33339</xdr:colOff>
      <xdr:row>4</xdr:row>
      <xdr:rowOff>3777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FA05FA-D9C5-4A49-8F8B-4CF835E8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0"/>
          <a:ext cx="623887" cy="861027"/>
        </a:xfrm>
        <a:prstGeom prst="rect">
          <a:avLst/>
        </a:prstGeom>
      </xdr:spPr>
    </xdr:pic>
    <xdr:clientData/>
  </xdr:twoCellAnchor>
  <xdr:twoCellAnchor>
    <xdr:from>
      <xdr:col>40</xdr:col>
      <xdr:colOff>80962</xdr:colOff>
      <xdr:row>7</xdr:row>
      <xdr:rowOff>157164</xdr:rowOff>
    </xdr:from>
    <xdr:to>
      <xdr:col>45</xdr:col>
      <xdr:colOff>371475</xdr:colOff>
      <xdr:row>10</xdr:row>
      <xdr:rowOff>133350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9800703-B554-4408-A3BE-A5E5B73A40EE}"/>
            </a:ext>
          </a:extLst>
        </xdr:cNvPr>
        <xdr:cNvSpPr/>
      </xdr:nvSpPr>
      <xdr:spPr>
        <a:xfrm>
          <a:off x="5872162" y="1385889"/>
          <a:ext cx="2119313" cy="619124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これはサンプルです。実際はカラー印刷になります。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jin\Documents(PC)\2021\2021&#12503;&#12525;&#12464;&#12521;&#12512;\2020&#31179;&#23395;&#22823;&#20250;&#30003;&#12375;&#36796;&#12415;_5_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管理者用"/>
      <sheetName val="データ入力"/>
      <sheetName val="申し込み用紙"/>
      <sheetName val="申し込み用紙2"/>
      <sheetName val="パンフレット"/>
      <sheetName val="パンフレット2"/>
    </sheetNames>
    <sheetDataSet>
      <sheetData sheetId="0">
        <row r="3">
          <cell r="B3" t="b">
            <v>1</v>
          </cell>
        </row>
        <row r="12">
          <cell r="B12" t="str">
            <v>高島</v>
          </cell>
        </row>
        <row r="13">
          <cell r="B13" t="str">
            <v>安曇川</v>
          </cell>
        </row>
        <row r="14">
          <cell r="B14" t="str">
            <v>堅田</v>
          </cell>
        </row>
        <row r="15">
          <cell r="B15" t="str">
            <v>北大津</v>
          </cell>
        </row>
        <row r="16">
          <cell r="B16" t="str">
            <v>大津商業</v>
          </cell>
        </row>
        <row r="17">
          <cell r="B17" t="str">
            <v>大津</v>
          </cell>
        </row>
        <row r="18">
          <cell r="B18" t="str">
            <v>膳所</v>
          </cell>
        </row>
        <row r="19">
          <cell r="B19" t="str">
            <v>石山</v>
          </cell>
        </row>
        <row r="20">
          <cell r="B20" t="str">
            <v>瀬田工業</v>
          </cell>
        </row>
        <row r="21">
          <cell r="B21" t="str">
            <v>東大津</v>
          </cell>
        </row>
        <row r="22">
          <cell r="B22" t="str">
            <v>玉川</v>
          </cell>
        </row>
        <row r="23">
          <cell r="B23" t="str">
            <v>草津</v>
          </cell>
        </row>
        <row r="24">
          <cell r="B24" t="str">
            <v>草津東</v>
          </cell>
        </row>
        <row r="25">
          <cell r="B25" t="str">
            <v>湖南農業</v>
          </cell>
        </row>
        <row r="26">
          <cell r="B26" t="str">
            <v>栗東</v>
          </cell>
        </row>
        <row r="27">
          <cell r="B27" t="str">
            <v>国際情報</v>
          </cell>
        </row>
        <row r="28">
          <cell r="B28" t="str">
            <v>甲西</v>
          </cell>
        </row>
        <row r="29">
          <cell r="B29" t="str">
            <v>水口</v>
          </cell>
        </row>
        <row r="30">
          <cell r="B30" t="str">
            <v>水口東</v>
          </cell>
        </row>
        <row r="31">
          <cell r="B31" t="str">
            <v>甲南</v>
          </cell>
        </row>
        <row r="32">
          <cell r="B32" t="str">
            <v>信楽</v>
          </cell>
        </row>
        <row r="33">
          <cell r="B33" t="str">
            <v>日野</v>
          </cell>
        </row>
        <row r="34">
          <cell r="B34" t="str">
            <v>守山</v>
          </cell>
        </row>
        <row r="35">
          <cell r="B35" t="str">
            <v>守山北</v>
          </cell>
        </row>
        <row r="36">
          <cell r="B36" t="str">
            <v>野洲</v>
          </cell>
        </row>
        <row r="37">
          <cell r="B37" t="str">
            <v>八幡</v>
          </cell>
        </row>
        <row r="38">
          <cell r="B38" t="str">
            <v>八幡工業</v>
          </cell>
        </row>
        <row r="39">
          <cell r="B39" t="str">
            <v>八幡商業</v>
          </cell>
        </row>
        <row r="40">
          <cell r="B40" t="str">
            <v>八日市</v>
          </cell>
        </row>
        <row r="41">
          <cell r="B41" t="str">
            <v>八日市南</v>
          </cell>
        </row>
        <row r="42">
          <cell r="B42" t="str">
            <v>能登川</v>
          </cell>
        </row>
        <row r="43">
          <cell r="B43" t="str">
            <v>河瀬</v>
          </cell>
        </row>
        <row r="44">
          <cell r="B44" t="str">
            <v>彦根東</v>
          </cell>
        </row>
        <row r="45">
          <cell r="B45" t="str">
            <v>彦根翔西館</v>
          </cell>
        </row>
        <row r="46">
          <cell r="B46" t="str">
            <v>彦根工業</v>
          </cell>
        </row>
        <row r="47">
          <cell r="B47" t="str">
            <v>米原</v>
          </cell>
        </row>
        <row r="48">
          <cell r="B48" t="str">
            <v>長浜北</v>
          </cell>
        </row>
        <row r="49">
          <cell r="B49" t="str">
            <v>長浜北星</v>
          </cell>
        </row>
        <row r="50">
          <cell r="B50" t="str">
            <v>長浜農業</v>
          </cell>
        </row>
        <row r="51">
          <cell r="B51" t="str">
            <v>虎姫</v>
          </cell>
        </row>
        <row r="52">
          <cell r="B52" t="str">
            <v>伊吹</v>
          </cell>
        </row>
        <row r="53">
          <cell r="B53" t="str">
            <v>伊香</v>
          </cell>
        </row>
        <row r="54">
          <cell r="B54" t="str">
            <v>比叡山</v>
          </cell>
        </row>
        <row r="55">
          <cell r="B55" t="str">
            <v>光泉</v>
          </cell>
        </row>
        <row r="56">
          <cell r="B56" t="str">
            <v>近江</v>
          </cell>
        </row>
        <row r="57">
          <cell r="B57" t="str">
            <v>近江兄弟社</v>
          </cell>
        </row>
        <row r="58">
          <cell r="B58" t="str">
            <v>綾羽</v>
          </cell>
        </row>
        <row r="59">
          <cell r="B59" t="str">
            <v>滋賀学園</v>
          </cell>
        </row>
        <row r="60">
          <cell r="B60" t="str">
            <v>立命館守山</v>
          </cell>
        </row>
        <row r="61">
          <cell r="B61" t="str">
            <v>彦根総合</v>
          </cell>
        </row>
        <row r="62">
          <cell r="B62" t="str">
            <v>幸福の科学学園</v>
          </cell>
        </row>
        <row r="63">
          <cell r="B63" t="str">
            <v>滋賀短大附属</v>
          </cell>
        </row>
        <row r="64">
          <cell r="B64" t="str">
            <v>八幡商業</v>
          </cell>
        </row>
        <row r="65">
          <cell r="B65" t="str">
            <v>国際情報</v>
          </cell>
        </row>
      </sheetData>
      <sheetData sheetId="1">
        <row r="30">
          <cell r="A30">
            <v>1</v>
          </cell>
          <cell r="B30">
            <v>1</v>
          </cell>
          <cell r="I30">
            <v>15</v>
          </cell>
          <cell r="J30">
            <v>12</v>
          </cell>
        </row>
        <row r="31">
          <cell r="A31">
            <v>2</v>
          </cell>
          <cell r="B31">
            <v>2</v>
          </cell>
        </row>
        <row r="32">
          <cell r="A32">
            <v>3</v>
          </cell>
          <cell r="B32">
            <v>3</v>
          </cell>
        </row>
        <row r="33">
          <cell r="A33">
            <v>4</v>
          </cell>
          <cell r="B33">
            <v>4</v>
          </cell>
        </row>
        <row r="34">
          <cell r="A34">
            <v>5</v>
          </cell>
          <cell r="B34">
            <v>5</v>
          </cell>
        </row>
        <row r="35">
          <cell r="A35">
            <v>6</v>
          </cell>
          <cell r="B35">
            <v>6</v>
          </cell>
        </row>
        <row r="36">
          <cell r="A36">
            <v>7</v>
          </cell>
          <cell r="B36">
            <v>7</v>
          </cell>
        </row>
        <row r="37">
          <cell r="A37">
            <v>8</v>
          </cell>
          <cell r="B37">
            <v>8</v>
          </cell>
        </row>
        <row r="38">
          <cell r="A38">
            <v>9</v>
          </cell>
          <cell r="B38">
            <v>9</v>
          </cell>
        </row>
        <row r="39">
          <cell r="A39">
            <v>10</v>
          </cell>
          <cell r="B39">
            <v>10</v>
          </cell>
        </row>
        <row r="40">
          <cell r="A40">
            <v>11</v>
          </cell>
          <cell r="B40">
            <v>11</v>
          </cell>
        </row>
        <row r="41">
          <cell r="A41">
            <v>12</v>
          </cell>
          <cell r="B41">
            <v>12</v>
          </cell>
        </row>
        <row r="42">
          <cell r="A42">
            <v>13</v>
          </cell>
          <cell r="B42">
            <v>13</v>
          </cell>
        </row>
        <row r="43">
          <cell r="A43">
            <v>14</v>
          </cell>
          <cell r="B43">
            <v>14</v>
          </cell>
        </row>
        <row r="44">
          <cell r="A44">
            <v>15</v>
          </cell>
          <cell r="B44">
            <v>15</v>
          </cell>
        </row>
        <row r="45">
          <cell r="A45">
            <v>16</v>
          </cell>
          <cell r="B45">
            <v>16</v>
          </cell>
        </row>
        <row r="46">
          <cell r="A46">
            <v>17</v>
          </cell>
          <cell r="B46">
            <v>17</v>
          </cell>
        </row>
        <row r="47">
          <cell r="A47">
            <v>18</v>
          </cell>
          <cell r="B47">
            <v>18</v>
          </cell>
        </row>
        <row r="48">
          <cell r="A48">
            <v>19</v>
          </cell>
          <cell r="B48">
            <v>19</v>
          </cell>
        </row>
        <row r="49">
          <cell r="A49">
            <v>20</v>
          </cell>
          <cell r="B49">
            <v>20</v>
          </cell>
        </row>
        <row r="50">
          <cell r="A50">
            <v>21</v>
          </cell>
          <cell r="B50">
            <v>21</v>
          </cell>
        </row>
        <row r="51">
          <cell r="A51">
            <v>22</v>
          </cell>
          <cell r="B51">
            <v>22</v>
          </cell>
        </row>
        <row r="52">
          <cell r="A52">
            <v>23</v>
          </cell>
          <cell r="B52">
            <v>23</v>
          </cell>
        </row>
        <row r="53">
          <cell r="A53">
            <v>24</v>
          </cell>
          <cell r="B53">
            <v>24</v>
          </cell>
        </row>
        <row r="54">
          <cell r="A54">
            <v>25</v>
          </cell>
          <cell r="B54">
            <v>25</v>
          </cell>
        </row>
        <row r="55">
          <cell r="A55">
            <v>26</v>
          </cell>
          <cell r="B55">
            <v>26</v>
          </cell>
          <cell r="D55" t="str">
            <v>選手名26</v>
          </cell>
          <cell r="E55" t="str">
            <v>せんしゅ　めい26</v>
          </cell>
          <cell r="F55">
            <v>3</v>
          </cell>
          <cell r="H55">
            <v>22.5</v>
          </cell>
          <cell r="J55" t="str">
            <v>12登録26</v>
          </cell>
        </row>
        <row r="56">
          <cell r="A56">
            <v>27</v>
          </cell>
          <cell r="B56">
            <v>27</v>
          </cell>
          <cell r="D56" t="str">
            <v>選手名27</v>
          </cell>
          <cell r="E56" t="str">
            <v>せんしゅ　めい27</v>
          </cell>
          <cell r="F56">
            <v>3</v>
          </cell>
          <cell r="H56">
            <v>23</v>
          </cell>
          <cell r="J56" t="str">
            <v>12登録27</v>
          </cell>
        </row>
        <row r="57">
          <cell r="A57">
            <v>28</v>
          </cell>
          <cell r="B57">
            <v>28</v>
          </cell>
          <cell r="D57" t="str">
            <v>選手名28</v>
          </cell>
          <cell r="E57" t="str">
            <v>せんしゅ　めい28</v>
          </cell>
          <cell r="F57">
            <v>3</v>
          </cell>
          <cell r="H57">
            <v>23.5</v>
          </cell>
          <cell r="J57" t="str">
            <v>12登録28</v>
          </cell>
        </row>
        <row r="58">
          <cell r="A58">
            <v>29</v>
          </cell>
          <cell r="B58">
            <v>29</v>
          </cell>
          <cell r="D58" t="str">
            <v>選手名29</v>
          </cell>
          <cell r="E58" t="str">
            <v>せんしゅ　めい29</v>
          </cell>
          <cell r="F58">
            <v>3</v>
          </cell>
          <cell r="H58">
            <v>24</v>
          </cell>
          <cell r="J58" t="str">
            <v>12登録29</v>
          </cell>
        </row>
        <row r="59">
          <cell r="A59">
            <v>30</v>
          </cell>
          <cell r="B59">
            <v>30</v>
          </cell>
          <cell r="D59" t="str">
            <v>選手名30</v>
          </cell>
          <cell r="E59" t="str">
            <v>せんしゅ　めい30</v>
          </cell>
          <cell r="F59">
            <v>3</v>
          </cell>
          <cell r="H59">
            <v>24.5</v>
          </cell>
          <cell r="J59" t="str">
            <v>12登録30</v>
          </cell>
        </row>
        <row r="60">
          <cell r="A60">
            <v>31</v>
          </cell>
          <cell r="B60">
            <v>31</v>
          </cell>
          <cell r="D60" t="str">
            <v>選手名31</v>
          </cell>
          <cell r="E60" t="str">
            <v>せんしゅ　めい31</v>
          </cell>
          <cell r="F60">
            <v>3</v>
          </cell>
          <cell r="H60">
            <v>25</v>
          </cell>
          <cell r="J60" t="str">
            <v>12登録31</v>
          </cell>
        </row>
        <row r="61">
          <cell r="A61">
            <v>32</v>
          </cell>
          <cell r="B61">
            <v>32</v>
          </cell>
          <cell r="D61" t="str">
            <v>選手名32</v>
          </cell>
          <cell r="E61" t="str">
            <v>せんしゅ　めい32</v>
          </cell>
          <cell r="F61">
            <v>3</v>
          </cell>
          <cell r="H61">
            <v>25.5</v>
          </cell>
          <cell r="J61" t="str">
            <v>12登録32</v>
          </cell>
        </row>
        <row r="62">
          <cell r="A62">
            <v>33</v>
          </cell>
          <cell r="B62">
            <v>33</v>
          </cell>
          <cell r="D62" t="str">
            <v>選手名33</v>
          </cell>
          <cell r="E62" t="str">
            <v>せんしゅ　めい33</v>
          </cell>
          <cell r="F62">
            <v>3</v>
          </cell>
          <cell r="H62">
            <v>26</v>
          </cell>
          <cell r="J62" t="str">
            <v>12登録33</v>
          </cell>
        </row>
        <row r="63">
          <cell r="A63">
            <v>34</v>
          </cell>
          <cell r="B63">
            <v>34</v>
          </cell>
          <cell r="D63" t="str">
            <v>選手名34</v>
          </cell>
          <cell r="E63" t="str">
            <v>せんしゅ　めい34</v>
          </cell>
          <cell r="F63">
            <v>3</v>
          </cell>
          <cell r="H63">
            <v>26.5</v>
          </cell>
          <cell r="J63" t="str">
            <v>12登録34</v>
          </cell>
        </row>
        <row r="64">
          <cell r="A64">
            <v>35</v>
          </cell>
          <cell r="B64">
            <v>35</v>
          </cell>
          <cell r="D64" t="str">
            <v>選手名35</v>
          </cell>
          <cell r="E64" t="str">
            <v>せんしゅ　めい35</v>
          </cell>
          <cell r="F64">
            <v>3</v>
          </cell>
          <cell r="H64">
            <v>27</v>
          </cell>
          <cell r="J64" t="str">
            <v>12登録35</v>
          </cell>
        </row>
        <row r="65">
          <cell r="A65">
            <v>36</v>
          </cell>
          <cell r="B65">
            <v>36</v>
          </cell>
          <cell r="D65" t="str">
            <v>選手名36</v>
          </cell>
          <cell r="E65" t="str">
            <v>せんしゅ　めい36</v>
          </cell>
          <cell r="F65">
            <v>3</v>
          </cell>
          <cell r="H65">
            <v>27.5</v>
          </cell>
          <cell r="J65" t="str">
            <v>12登録36</v>
          </cell>
        </row>
        <row r="66">
          <cell r="A66">
            <v>37</v>
          </cell>
          <cell r="B66">
            <v>37</v>
          </cell>
          <cell r="D66" t="str">
            <v>選手名37</v>
          </cell>
          <cell r="E66" t="str">
            <v>せんしゅ　めい37</v>
          </cell>
          <cell r="F66">
            <v>3</v>
          </cell>
          <cell r="H66">
            <v>28</v>
          </cell>
          <cell r="J66" t="str">
            <v>12登録37</v>
          </cell>
        </row>
        <row r="67">
          <cell r="A67">
            <v>38</v>
          </cell>
          <cell r="B67">
            <v>38</v>
          </cell>
          <cell r="D67" t="str">
            <v>選手名38</v>
          </cell>
          <cell r="E67" t="str">
            <v>せんしゅ　めい38</v>
          </cell>
          <cell r="F67">
            <v>3</v>
          </cell>
          <cell r="H67">
            <v>28.5</v>
          </cell>
          <cell r="J67" t="str">
            <v>12登録38</v>
          </cell>
        </row>
        <row r="68">
          <cell r="A68">
            <v>39</v>
          </cell>
          <cell r="B68">
            <v>39</v>
          </cell>
          <cell r="D68" t="str">
            <v>選手名39</v>
          </cell>
          <cell r="E68" t="str">
            <v>せんしゅ　めい39</v>
          </cell>
          <cell r="F68">
            <v>3</v>
          </cell>
          <cell r="H68">
            <v>29</v>
          </cell>
          <cell r="J68" t="str">
            <v>12登録39</v>
          </cell>
        </row>
        <row r="69">
          <cell r="A69">
            <v>40</v>
          </cell>
          <cell r="B69">
            <v>40</v>
          </cell>
          <cell r="D69" t="str">
            <v>選手名40</v>
          </cell>
          <cell r="E69" t="str">
            <v>せんしゅ　めい40</v>
          </cell>
          <cell r="F69">
            <v>3</v>
          </cell>
          <cell r="H69">
            <v>29.5</v>
          </cell>
          <cell r="J69" t="str">
            <v>12登録40</v>
          </cell>
        </row>
        <row r="70">
          <cell r="A70">
            <v>41</v>
          </cell>
          <cell r="B70">
            <v>41</v>
          </cell>
          <cell r="D70" t="str">
            <v>選手名41</v>
          </cell>
          <cell r="E70" t="str">
            <v>せんしゅ　めい41</v>
          </cell>
          <cell r="F70">
            <v>3</v>
          </cell>
          <cell r="H70">
            <v>30</v>
          </cell>
          <cell r="J70" t="str">
            <v>12登録41</v>
          </cell>
        </row>
        <row r="71">
          <cell r="A71">
            <v>42</v>
          </cell>
          <cell r="B71">
            <v>42</v>
          </cell>
          <cell r="D71" t="str">
            <v>選手名42</v>
          </cell>
          <cell r="E71" t="str">
            <v>せんしゅ　めい42</v>
          </cell>
          <cell r="F71">
            <v>3</v>
          </cell>
          <cell r="H71">
            <v>30.5</v>
          </cell>
          <cell r="J71" t="str">
            <v>12登録42</v>
          </cell>
        </row>
        <row r="72">
          <cell r="A72">
            <v>43</v>
          </cell>
          <cell r="B72">
            <v>43</v>
          </cell>
          <cell r="D72" t="str">
            <v>選手名43</v>
          </cell>
          <cell r="E72" t="str">
            <v>せんしゅ　めい43</v>
          </cell>
          <cell r="F72">
            <v>3</v>
          </cell>
          <cell r="H72">
            <v>31</v>
          </cell>
          <cell r="J72" t="str">
            <v>12登録43</v>
          </cell>
        </row>
        <row r="73">
          <cell r="A73">
            <v>44</v>
          </cell>
          <cell r="B73">
            <v>44</v>
          </cell>
          <cell r="D73" t="str">
            <v>選手名44</v>
          </cell>
          <cell r="E73" t="str">
            <v>せんしゅ　めい44</v>
          </cell>
          <cell r="F73">
            <v>3</v>
          </cell>
          <cell r="H73">
            <v>31.5</v>
          </cell>
          <cell r="J73" t="str">
            <v>12登録44</v>
          </cell>
        </row>
        <row r="74">
          <cell r="A74">
            <v>45</v>
          </cell>
          <cell r="B74">
            <v>45</v>
          </cell>
          <cell r="D74" t="str">
            <v>選手名45</v>
          </cell>
          <cell r="E74" t="str">
            <v>せんしゅ　めい45</v>
          </cell>
          <cell r="F74">
            <v>3</v>
          </cell>
          <cell r="H74">
            <v>32</v>
          </cell>
          <cell r="J74" t="str">
            <v>12登録45</v>
          </cell>
        </row>
        <row r="75">
          <cell r="A75">
            <v>46</v>
          </cell>
          <cell r="B75">
            <v>46</v>
          </cell>
          <cell r="D75" t="str">
            <v>選手名46</v>
          </cell>
          <cell r="E75" t="str">
            <v>せんしゅ　めい46</v>
          </cell>
          <cell r="F75">
            <v>3</v>
          </cell>
          <cell r="H75">
            <v>32.5</v>
          </cell>
          <cell r="J75" t="str">
            <v>12登録46</v>
          </cell>
        </row>
        <row r="76">
          <cell r="A76">
            <v>47</v>
          </cell>
          <cell r="B76">
            <v>47</v>
          </cell>
          <cell r="D76" t="str">
            <v>選手名47</v>
          </cell>
          <cell r="E76" t="str">
            <v>せんしゅ　めい47</v>
          </cell>
          <cell r="F76">
            <v>3</v>
          </cell>
          <cell r="H76">
            <v>33</v>
          </cell>
          <cell r="J76" t="str">
            <v>12登録47</v>
          </cell>
        </row>
        <row r="77">
          <cell r="A77">
            <v>48</v>
          </cell>
          <cell r="B77">
            <v>48</v>
          </cell>
          <cell r="D77" t="str">
            <v>選手名48</v>
          </cell>
          <cell r="E77" t="str">
            <v>せんしゅ　めい48</v>
          </cell>
          <cell r="F77">
            <v>3</v>
          </cell>
          <cell r="H77">
            <v>33.5</v>
          </cell>
          <cell r="J77" t="str">
            <v>12登録48</v>
          </cell>
        </row>
        <row r="78">
          <cell r="A78">
            <v>49</v>
          </cell>
          <cell r="B78">
            <v>49</v>
          </cell>
          <cell r="D78" t="str">
            <v>選手名49</v>
          </cell>
          <cell r="E78" t="str">
            <v>せんしゅ　めい49</v>
          </cell>
          <cell r="F78">
            <v>3</v>
          </cell>
          <cell r="H78">
            <v>34</v>
          </cell>
          <cell r="J78" t="str">
            <v>12登録49</v>
          </cell>
        </row>
        <row r="79">
          <cell r="A79">
            <v>50</v>
          </cell>
          <cell r="B79">
            <v>50</v>
          </cell>
          <cell r="D79" t="str">
            <v>選手名50</v>
          </cell>
          <cell r="E79" t="str">
            <v>せんしゅ　めい50</v>
          </cell>
          <cell r="F79">
            <v>3</v>
          </cell>
          <cell r="H79">
            <v>34.5</v>
          </cell>
          <cell r="J79" t="str">
            <v>12登録50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igakotairen.kojinishimur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742B-48F9-4C06-BBA2-2E5E1EFC21ED}">
  <sheetPr codeName="Sheet1"/>
  <dimension ref="A1:K64"/>
  <sheetViews>
    <sheetView tabSelected="1" topLeftCell="C7" workbookViewId="0">
      <selection activeCell="F17" sqref="F17"/>
    </sheetView>
  </sheetViews>
  <sheetFormatPr defaultRowHeight="18.75" x14ac:dyDescent="0.4"/>
  <cols>
    <col min="1" max="1" width="15.875" style="4" hidden="1" customWidth="1"/>
    <col min="2" max="2" width="14" style="4" hidden="1" customWidth="1"/>
    <col min="3" max="3" width="17.375" style="4" customWidth="1"/>
    <col min="4" max="6" width="16.25" style="4" customWidth="1"/>
    <col min="7" max="9" width="9" style="4"/>
    <col min="10" max="11" width="16.25" style="4" customWidth="1"/>
    <col min="12" max="16384" width="9" style="4"/>
  </cols>
  <sheetData>
    <row r="1" spans="1:11" ht="30" x14ac:dyDescent="0.4">
      <c r="A1" s="4" t="s">
        <v>134</v>
      </c>
      <c r="C1" s="131" t="s">
        <v>133</v>
      </c>
      <c r="D1" s="131"/>
      <c r="E1" s="131"/>
      <c r="F1" s="131"/>
      <c r="G1" s="124" t="s">
        <v>162</v>
      </c>
      <c r="H1" s="132" t="s">
        <v>161</v>
      </c>
      <c r="I1" s="132"/>
      <c r="J1" s="132"/>
    </row>
    <row r="2" spans="1:11" x14ac:dyDescent="0.4">
      <c r="A2" s="4">
        <f>MATCH(D9,TEAMNAMES,0)</f>
        <v>1</v>
      </c>
      <c r="C2" s="4" t="s">
        <v>37</v>
      </c>
    </row>
    <row r="3" spans="1:11" ht="52.5" customHeight="1" x14ac:dyDescent="0.4">
      <c r="C3" s="129" t="s">
        <v>160</v>
      </c>
      <c r="D3" s="129"/>
      <c r="E3" s="129"/>
      <c r="F3" s="129"/>
      <c r="G3" s="129"/>
      <c r="H3" s="129"/>
      <c r="I3" s="129"/>
      <c r="J3" s="129"/>
      <c r="K3" s="129"/>
    </row>
    <row r="4" spans="1:11" x14ac:dyDescent="0.4">
      <c r="C4" s="4" t="s">
        <v>0</v>
      </c>
    </row>
    <row r="5" spans="1:11" x14ac:dyDescent="0.4">
      <c r="C5" s="1" t="s">
        <v>1</v>
      </c>
      <c r="D5" s="2">
        <v>3</v>
      </c>
      <c r="E5" s="3" t="s">
        <v>2</v>
      </c>
    </row>
    <row r="6" spans="1:11" x14ac:dyDescent="0.4">
      <c r="C6" s="1" t="s">
        <v>3</v>
      </c>
      <c r="D6" s="137" t="s">
        <v>132</v>
      </c>
      <c r="E6" s="137"/>
    </row>
    <row r="8" spans="1:11" ht="17.649999999999999" customHeight="1" x14ac:dyDescent="0.4">
      <c r="C8" s="1" t="s">
        <v>4</v>
      </c>
      <c r="D8" s="5" t="s">
        <v>5</v>
      </c>
      <c r="E8" s="6"/>
      <c r="F8" s="127" t="s">
        <v>163</v>
      </c>
      <c r="G8" s="126"/>
      <c r="H8" s="126"/>
    </row>
    <row r="9" spans="1:11" x14ac:dyDescent="0.4">
      <c r="A9" s="4">
        <v>1</v>
      </c>
      <c r="B9" s="4" t="s">
        <v>7</v>
      </c>
      <c r="C9" s="1" t="s">
        <v>6</v>
      </c>
      <c r="D9" s="5" t="s">
        <v>7</v>
      </c>
      <c r="E9" s="7" t="s">
        <v>8</v>
      </c>
      <c r="F9" s="127" t="s">
        <v>164</v>
      </c>
      <c r="G9" s="126"/>
      <c r="H9" s="126"/>
    </row>
    <row r="10" spans="1:11" x14ac:dyDescent="0.4">
      <c r="A10" s="4">
        <v>2</v>
      </c>
      <c r="B10" s="4" t="s">
        <v>38</v>
      </c>
      <c r="C10" s="1" t="s">
        <v>9</v>
      </c>
      <c r="D10" s="133"/>
      <c r="E10" s="134"/>
      <c r="F10" s="112" t="s">
        <v>135</v>
      </c>
      <c r="G10" s="14"/>
    </row>
    <row r="11" spans="1:11" x14ac:dyDescent="0.4">
      <c r="A11" s="4">
        <v>3</v>
      </c>
      <c r="B11" s="4" t="s">
        <v>39</v>
      </c>
      <c r="C11" s="1" t="s">
        <v>91</v>
      </c>
      <c r="D11" s="133"/>
      <c r="E11" s="134"/>
      <c r="G11" s="14"/>
    </row>
    <row r="12" spans="1:11" x14ac:dyDescent="0.4">
      <c r="A12" s="4">
        <v>4</v>
      </c>
      <c r="B12" s="4" t="s">
        <v>40</v>
      </c>
      <c r="C12" s="1" t="s">
        <v>10</v>
      </c>
      <c r="D12" s="133"/>
      <c r="E12" s="134"/>
      <c r="F12" s="112" t="s">
        <v>136</v>
      </c>
      <c r="G12" s="14"/>
    </row>
    <row r="13" spans="1:11" ht="52.9" customHeight="1" x14ac:dyDescent="0.4">
      <c r="A13" s="4">
        <v>5</v>
      </c>
      <c r="B13" s="4" t="s">
        <v>41</v>
      </c>
      <c r="C13" s="113" t="s">
        <v>138</v>
      </c>
      <c r="D13" s="135"/>
      <c r="E13" s="136"/>
      <c r="F13" s="123" t="s">
        <v>137</v>
      </c>
      <c r="G13" s="14"/>
    </row>
    <row r="14" spans="1:11" x14ac:dyDescent="0.4">
      <c r="A14" s="4">
        <v>6</v>
      </c>
      <c r="B14" s="4" t="s">
        <v>42</v>
      </c>
      <c r="C14" s="1" t="s">
        <v>11</v>
      </c>
      <c r="D14" s="133"/>
      <c r="E14" s="134"/>
      <c r="F14" s="15" t="s">
        <v>89</v>
      </c>
      <c r="G14" s="14"/>
    </row>
    <row r="15" spans="1:11" x14ac:dyDescent="0.4">
      <c r="A15" s="4">
        <v>7</v>
      </c>
      <c r="B15" s="4" t="s">
        <v>43</v>
      </c>
      <c r="C15" s="8" t="s">
        <v>12</v>
      </c>
      <c r="D15" s="133"/>
      <c r="E15" s="134"/>
      <c r="F15" s="16" t="s">
        <v>90</v>
      </c>
      <c r="G15" s="14"/>
    </row>
    <row r="16" spans="1:11" x14ac:dyDescent="0.4">
      <c r="A16" s="4">
        <v>8</v>
      </c>
      <c r="B16" s="4" t="s">
        <v>44</v>
      </c>
      <c r="C16" s="1" t="s">
        <v>13</v>
      </c>
      <c r="D16" s="133"/>
      <c r="E16" s="134"/>
      <c r="G16" s="14"/>
    </row>
    <row r="17" spans="1:11" x14ac:dyDescent="0.4">
      <c r="A17" s="4">
        <v>9</v>
      </c>
      <c r="B17" s="4" t="s">
        <v>45</v>
      </c>
      <c r="C17" s="125" t="s">
        <v>14</v>
      </c>
      <c r="D17" s="133"/>
      <c r="E17" s="134"/>
      <c r="F17" s="112" t="s">
        <v>139</v>
      </c>
    </row>
    <row r="18" spans="1:11" x14ac:dyDescent="0.4">
      <c r="A18" s="4">
        <v>10</v>
      </c>
      <c r="B18" s="4" t="s">
        <v>46</v>
      </c>
      <c r="C18" s="1" t="s">
        <v>15</v>
      </c>
      <c r="D18" s="133"/>
      <c r="E18" s="134"/>
    </row>
    <row r="19" spans="1:11" x14ac:dyDescent="0.4">
      <c r="A19" s="4">
        <v>11</v>
      </c>
      <c r="B19" s="4" t="s">
        <v>47</v>
      </c>
      <c r="C19" s="1" t="s">
        <v>16</v>
      </c>
      <c r="D19" s="133"/>
      <c r="E19" s="134"/>
    </row>
    <row r="20" spans="1:11" x14ac:dyDescent="0.4">
      <c r="A20" s="4">
        <v>12</v>
      </c>
      <c r="B20" s="4" t="s">
        <v>48</v>
      </c>
    </row>
    <row r="21" spans="1:11" x14ac:dyDescent="0.4">
      <c r="A21" s="4">
        <v>13</v>
      </c>
      <c r="B21" s="4" t="s">
        <v>49</v>
      </c>
      <c r="C21" s="1" t="s">
        <v>17</v>
      </c>
      <c r="D21" s="1" t="s">
        <v>18</v>
      </c>
      <c r="E21" s="1" t="s">
        <v>19</v>
      </c>
      <c r="F21" s="1" t="s">
        <v>20</v>
      </c>
    </row>
    <row r="22" spans="1:11" x14ac:dyDescent="0.4">
      <c r="A22" s="4">
        <v>14</v>
      </c>
      <c r="B22" s="4" t="s">
        <v>50</v>
      </c>
      <c r="C22" s="1" t="s">
        <v>21</v>
      </c>
      <c r="D22" s="9"/>
      <c r="E22" s="9"/>
      <c r="F22" s="9"/>
    </row>
    <row r="23" spans="1:11" x14ac:dyDescent="0.4">
      <c r="A23" s="4">
        <v>15</v>
      </c>
      <c r="B23" s="4" t="s">
        <v>51</v>
      </c>
      <c r="C23" s="1" t="s">
        <v>22</v>
      </c>
      <c r="D23" s="9"/>
      <c r="E23" s="9"/>
      <c r="F23" s="9"/>
    </row>
    <row r="24" spans="1:11" x14ac:dyDescent="0.4">
      <c r="A24" s="4">
        <v>16</v>
      </c>
      <c r="B24" s="4" t="s">
        <v>52</v>
      </c>
      <c r="C24" s="1" t="s">
        <v>23</v>
      </c>
      <c r="D24" s="9"/>
      <c r="E24" s="9"/>
      <c r="F24" s="9"/>
      <c r="G24" s="128" t="s">
        <v>24</v>
      </c>
    </row>
    <row r="25" spans="1:11" x14ac:dyDescent="0.4">
      <c r="A25" s="4">
        <v>17</v>
      </c>
      <c r="B25" s="4" t="s">
        <v>53</v>
      </c>
      <c r="C25" s="1" t="s">
        <v>25</v>
      </c>
      <c r="D25" s="9"/>
      <c r="E25" s="9"/>
      <c r="F25" s="9"/>
      <c r="G25" s="128" t="s">
        <v>26</v>
      </c>
    </row>
    <row r="26" spans="1:11" x14ac:dyDescent="0.4">
      <c r="A26" s="4">
        <v>18</v>
      </c>
      <c r="B26" s="4" t="s">
        <v>54</v>
      </c>
      <c r="E26" s="130" t="s">
        <v>92</v>
      </c>
      <c r="F26" s="130"/>
      <c r="G26" s="10" t="s">
        <v>27</v>
      </c>
    </row>
    <row r="27" spans="1:11" x14ac:dyDescent="0.4">
      <c r="A27" s="4">
        <v>19</v>
      </c>
      <c r="B27" s="4" t="s">
        <v>55</v>
      </c>
      <c r="C27" s="11" t="s">
        <v>28</v>
      </c>
      <c r="D27" s="12" t="s">
        <v>29</v>
      </c>
      <c r="E27" s="12" t="s">
        <v>30</v>
      </c>
      <c r="F27" s="12" t="s">
        <v>31</v>
      </c>
      <c r="G27" s="12" t="s">
        <v>32</v>
      </c>
      <c r="H27" s="12" t="s">
        <v>33</v>
      </c>
      <c r="I27" s="12" t="s">
        <v>34</v>
      </c>
      <c r="J27" s="12" t="s">
        <v>35</v>
      </c>
      <c r="K27" s="12" t="s">
        <v>36</v>
      </c>
    </row>
    <row r="28" spans="1:11" x14ac:dyDescent="0.4">
      <c r="A28" s="4">
        <v>20</v>
      </c>
      <c r="B28" s="4" t="s">
        <v>56</v>
      </c>
      <c r="C28" s="6">
        <v>1</v>
      </c>
      <c r="D28" s="9"/>
      <c r="E28" s="9"/>
      <c r="F28" s="9"/>
      <c r="G28" s="9"/>
      <c r="H28" s="13"/>
      <c r="I28" s="13"/>
      <c r="J28" s="9"/>
      <c r="K28" s="9"/>
    </row>
    <row r="29" spans="1:11" x14ac:dyDescent="0.4">
      <c r="A29" s="4">
        <v>21</v>
      </c>
      <c r="B29" s="4" t="s">
        <v>57</v>
      </c>
      <c r="C29" s="6">
        <v>2</v>
      </c>
      <c r="D29" s="9"/>
      <c r="E29" s="9"/>
      <c r="F29" s="9"/>
      <c r="G29" s="9"/>
      <c r="H29" s="13"/>
      <c r="I29" s="13"/>
      <c r="J29" s="9"/>
      <c r="K29" s="9"/>
    </row>
    <row r="30" spans="1:11" x14ac:dyDescent="0.4">
      <c r="A30" s="4">
        <v>22</v>
      </c>
      <c r="B30" s="4" t="s">
        <v>58</v>
      </c>
      <c r="C30" s="6">
        <v>3</v>
      </c>
      <c r="D30" s="9"/>
      <c r="E30" s="9"/>
      <c r="F30" s="9"/>
      <c r="G30" s="9"/>
      <c r="H30" s="13"/>
      <c r="I30" s="13"/>
      <c r="J30" s="9"/>
      <c r="K30" s="9"/>
    </row>
    <row r="31" spans="1:11" x14ac:dyDescent="0.4">
      <c r="A31" s="4">
        <v>23</v>
      </c>
      <c r="B31" s="4" t="s">
        <v>59</v>
      </c>
      <c r="C31" s="6">
        <v>4</v>
      </c>
      <c r="D31" s="9"/>
      <c r="E31" s="9"/>
      <c r="F31" s="9"/>
      <c r="G31" s="9"/>
      <c r="H31" s="13"/>
      <c r="I31" s="13"/>
      <c r="J31" s="9"/>
      <c r="K31" s="9"/>
    </row>
    <row r="32" spans="1:11" x14ac:dyDescent="0.4">
      <c r="A32" s="4">
        <v>24</v>
      </c>
      <c r="B32" s="4" t="s">
        <v>60</v>
      </c>
      <c r="C32" s="6">
        <v>5</v>
      </c>
      <c r="D32" s="9"/>
      <c r="E32" s="9"/>
      <c r="F32" s="9"/>
      <c r="G32" s="9"/>
      <c r="H32" s="13"/>
      <c r="I32" s="13"/>
      <c r="J32" s="9"/>
      <c r="K32" s="9"/>
    </row>
    <row r="33" spans="1:11" x14ac:dyDescent="0.4">
      <c r="A33" s="4">
        <v>25</v>
      </c>
      <c r="B33" s="4" t="s">
        <v>61</v>
      </c>
      <c r="C33" s="6">
        <v>6</v>
      </c>
      <c r="D33" s="9"/>
      <c r="E33" s="9"/>
      <c r="F33" s="9"/>
      <c r="G33" s="9"/>
      <c r="H33" s="13"/>
      <c r="I33" s="13"/>
      <c r="J33" s="9"/>
      <c r="K33" s="9"/>
    </row>
    <row r="34" spans="1:11" x14ac:dyDescent="0.4">
      <c r="A34" s="4">
        <v>26</v>
      </c>
      <c r="B34" s="4" t="s">
        <v>62</v>
      </c>
      <c r="C34" s="6">
        <v>7</v>
      </c>
      <c r="D34" s="9"/>
      <c r="E34" s="9"/>
      <c r="F34" s="9"/>
      <c r="G34" s="9"/>
      <c r="H34" s="13"/>
      <c r="I34" s="13"/>
      <c r="J34" s="9"/>
      <c r="K34" s="9"/>
    </row>
    <row r="35" spans="1:11" x14ac:dyDescent="0.4">
      <c r="A35" s="4">
        <v>27</v>
      </c>
      <c r="B35" s="4" t="s">
        <v>63</v>
      </c>
      <c r="C35" s="6">
        <v>8</v>
      </c>
      <c r="D35" s="9"/>
      <c r="E35" s="9"/>
      <c r="F35" s="9"/>
      <c r="G35" s="9"/>
      <c r="H35" s="13"/>
      <c r="I35" s="13"/>
      <c r="J35" s="9"/>
      <c r="K35" s="9"/>
    </row>
    <row r="36" spans="1:11" x14ac:dyDescent="0.4">
      <c r="A36" s="4">
        <v>28</v>
      </c>
      <c r="B36" s="4" t="s">
        <v>64</v>
      </c>
      <c r="C36" s="6">
        <v>9</v>
      </c>
      <c r="D36" s="9"/>
      <c r="E36" s="9"/>
      <c r="F36" s="9"/>
      <c r="G36" s="9"/>
      <c r="H36" s="13"/>
      <c r="I36" s="13"/>
      <c r="J36" s="9"/>
      <c r="K36" s="9"/>
    </row>
    <row r="37" spans="1:11" x14ac:dyDescent="0.4">
      <c r="A37" s="4">
        <v>29</v>
      </c>
      <c r="B37" s="4" t="s">
        <v>65</v>
      </c>
      <c r="C37" s="6">
        <v>10</v>
      </c>
      <c r="D37" s="9"/>
      <c r="E37" s="9"/>
      <c r="F37" s="9"/>
      <c r="G37" s="9"/>
      <c r="H37" s="13"/>
      <c r="I37" s="13"/>
      <c r="J37" s="9"/>
      <c r="K37" s="9"/>
    </row>
    <row r="38" spans="1:11" x14ac:dyDescent="0.4">
      <c r="A38" s="4">
        <v>30</v>
      </c>
      <c r="B38" s="4" t="s">
        <v>66</v>
      </c>
      <c r="C38" s="6">
        <v>11</v>
      </c>
      <c r="D38" s="9"/>
      <c r="E38" s="9"/>
      <c r="F38" s="9"/>
      <c r="G38" s="9"/>
      <c r="H38" s="13"/>
      <c r="I38" s="13"/>
      <c r="J38" s="9"/>
      <c r="K38" s="9"/>
    </row>
    <row r="39" spans="1:11" x14ac:dyDescent="0.4">
      <c r="A39" s="4">
        <v>31</v>
      </c>
      <c r="B39" s="4" t="s">
        <v>67</v>
      </c>
      <c r="C39" s="6">
        <v>12</v>
      </c>
      <c r="D39" s="9"/>
      <c r="E39" s="9"/>
      <c r="F39" s="9"/>
      <c r="G39" s="9"/>
      <c r="H39" s="13"/>
      <c r="I39" s="13"/>
      <c r="J39" s="9"/>
      <c r="K39" s="9"/>
    </row>
    <row r="40" spans="1:11" x14ac:dyDescent="0.4">
      <c r="A40" s="4">
        <v>32</v>
      </c>
      <c r="B40" s="4" t="s">
        <v>68</v>
      </c>
      <c r="C40" s="6">
        <v>13</v>
      </c>
      <c r="D40" s="9"/>
      <c r="E40" s="9"/>
      <c r="F40" s="9"/>
      <c r="G40" s="9"/>
      <c r="H40" s="13"/>
      <c r="I40" s="13"/>
      <c r="J40" s="9"/>
      <c r="K40" s="9"/>
    </row>
    <row r="41" spans="1:11" x14ac:dyDescent="0.4">
      <c r="A41" s="4">
        <v>33</v>
      </c>
      <c r="B41" s="4" t="s">
        <v>69</v>
      </c>
      <c r="C41" s="6">
        <v>14</v>
      </c>
      <c r="D41" s="9"/>
      <c r="E41" s="9"/>
      <c r="F41" s="9"/>
      <c r="G41" s="9"/>
      <c r="H41" s="13"/>
      <c r="I41" s="13"/>
      <c r="J41" s="9"/>
      <c r="K41" s="9"/>
    </row>
    <row r="42" spans="1:11" x14ac:dyDescent="0.4">
      <c r="A42" s="4">
        <v>34</v>
      </c>
      <c r="B42" s="4" t="s">
        <v>70</v>
      </c>
      <c r="C42" s="6">
        <v>15</v>
      </c>
      <c r="D42" s="9"/>
      <c r="E42" s="9"/>
      <c r="F42" s="9"/>
      <c r="G42" s="9"/>
      <c r="H42" s="13"/>
      <c r="I42" s="13"/>
      <c r="J42" s="9"/>
      <c r="K42" s="9"/>
    </row>
    <row r="43" spans="1:11" x14ac:dyDescent="0.4">
      <c r="A43" s="4">
        <v>35</v>
      </c>
      <c r="B43" s="4" t="s">
        <v>71</v>
      </c>
      <c r="C43" s="6">
        <v>16</v>
      </c>
      <c r="D43" s="9"/>
      <c r="E43" s="9"/>
      <c r="F43" s="9"/>
      <c r="G43" s="9"/>
      <c r="H43" s="13"/>
      <c r="I43" s="13"/>
      <c r="J43" s="9"/>
      <c r="K43" s="9"/>
    </row>
    <row r="44" spans="1:11" x14ac:dyDescent="0.4">
      <c r="A44" s="4">
        <v>36</v>
      </c>
      <c r="B44" s="4" t="s">
        <v>72</v>
      </c>
      <c r="C44" s="6">
        <v>17</v>
      </c>
      <c r="D44" s="9"/>
      <c r="E44" s="9"/>
      <c r="F44" s="9"/>
      <c r="G44" s="9"/>
      <c r="H44" s="13"/>
      <c r="I44" s="13"/>
      <c r="J44" s="9"/>
      <c r="K44" s="9"/>
    </row>
    <row r="45" spans="1:11" x14ac:dyDescent="0.4">
      <c r="A45" s="4">
        <v>37</v>
      </c>
      <c r="B45" s="4" t="s">
        <v>73</v>
      </c>
      <c r="C45" s="6">
        <v>18</v>
      </c>
      <c r="D45" s="9"/>
      <c r="E45" s="9"/>
      <c r="F45" s="9"/>
      <c r="G45" s="9"/>
      <c r="H45" s="13"/>
      <c r="I45" s="13"/>
      <c r="J45" s="9"/>
      <c r="K45" s="9"/>
    </row>
    <row r="46" spans="1:11" x14ac:dyDescent="0.4">
      <c r="A46" s="4">
        <v>38</v>
      </c>
      <c r="B46" s="4" t="s">
        <v>74</v>
      </c>
      <c r="C46" s="6">
        <v>19</v>
      </c>
      <c r="D46" s="9"/>
      <c r="E46" s="9"/>
      <c r="F46" s="9"/>
      <c r="G46" s="9"/>
      <c r="H46" s="13"/>
      <c r="I46" s="13"/>
      <c r="J46" s="9"/>
      <c r="K46" s="9"/>
    </row>
    <row r="47" spans="1:11" x14ac:dyDescent="0.4">
      <c r="A47" s="4">
        <v>39</v>
      </c>
      <c r="B47" s="4" t="s">
        <v>75</v>
      </c>
      <c r="C47" s="6">
        <v>20</v>
      </c>
      <c r="D47" s="9"/>
      <c r="E47" s="9"/>
      <c r="F47" s="9"/>
      <c r="G47" s="9"/>
      <c r="H47" s="13"/>
      <c r="I47" s="13"/>
      <c r="J47" s="9"/>
      <c r="K47" s="9"/>
    </row>
    <row r="48" spans="1:11" x14ac:dyDescent="0.4">
      <c r="A48" s="4">
        <v>40</v>
      </c>
      <c r="B48" s="4" t="s">
        <v>76</v>
      </c>
      <c r="C48" s="6">
        <v>21</v>
      </c>
      <c r="D48" s="9"/>
      <c r="E48" s="9"/>
      <c r="F48" s="9"/>
      <c r="G48" s="9"/>
      <c r="H48" s="13"/>
      <c r="I48" s="13"/>
      <c r="J48" s="9"/>
      <c r="K48" s="9"/>
    </row>
    <row r="49" spans="1:11" x14ac:dyDescent="0.4">
      <c r="A49" s="4">
        <v>41</v>
      </c>
      <c r="B49" s="4" t="s">
        <v>77</v>
      </c>
      <c r="C49" s="6">
        <v>22</v>
      </c>
      <c r="D49" s="9"/>
      <c r="E49" s="9"/>
      <c r="F49" s="9"/>
      <c r="G49" s="9"/>
      <c r="H49" s="13"/>
      <c r="I49" s="13"/>
      <c r="J49" s="9"/>
      <c r="K49" s="9"/>
    </row>
    <row r="50" spans="1:11" x14ac:dyDescent="0.4">
      <c r="A50" s="4">
        <v>42</v>
      </c>
      <c r="B50" s="4" t="s">
        <v>78</v>
      </c>
      <c r="C50" s="6">
        <v>23</v>
      </c>
      <c r="D50" s="9"/>
      <c r="E50" s="9"/>
      <c r="F50" s="9"/>
      <c r="G50" s="9"/>
      <c r="H50" s="13"/>
      <c r="I50" s="13"/>
      <c r="J50" s="9"/>
      <c r="K50" s="9"/>
    </row>
    <row r="51" spans="1:11" x14ac:dyDescent="0.4">
      <c r="A51" s="4">
        <v>43</v>
      </c>
      <c r="B51" s="4" t="s">
        <v>79</v>
      </c>
      <c r="C51" s="6">
        <v>24</v>
      </c>
      <c r="D51" s="9"/>
      <c r="E51" s="9"/>
      <c r="F51" s="9"/>
      <c r="G51" s="9"/>
      <c r="H51" s="13"/>
      <c r="I51" s="13"/>
      <c r="J51" s="9"/>
      <c r="K51" s="9"/>
    </row>
    <row r="52" spans="1:11" x14ac:dyDescent="0.4">
      <c r="A52" s="4">
        <v>44</v>
      </c>
      <c r="B52" s="4" t="s">
        <v>80</v>
      </c>
      <c r="C52" s="6">
        <v>25</v>
      </c>
      <c r="D52" s="9"/>
      <c r="E52" s="9"/>
      <c r="F52" s="9"/>
      <c r="G52" s="9"/>
      <c r="H52" s="13"/>
      <c r="I52" s="13"/>
      <c r="J52" s="9"/>
      <c r="K52" s="9"/>
    </row>
    <row r="53" spans="1:11" x14ac:dyDescent="0.4">
      <c r="A53" s="4">
        <v>45</v>
      </c>
      <c r="B53" s="4" t="s">
        <v>81</v>
      </c>
    </row>
    <row r="54" spans="1:11" x14ac:dyDescent="0.4">
      <c r="A54" s="4">
        <v>46</v>
      </c>
      <c r="B54" s="4" t="s">
        <v>82</v>
      </c>
    </row>
    <row r="55" spans="1:11" x14ac:dyDescent="0.4">
      <c r="A55" s="4">
        <v>47</v>
      </c>
      <c r="B55" s="4" t="s">
        <v>83</v>
      </c>
    </row>
    <row r="56" spans="1:11" x14ac:dyDescent="0.4">
      <c r="A56" s="4">
        <v>48</v>
      </c>
      <c r="B56" s="4" t="s">
        <v>84</v>
      </c>
    </row>
    <row r="57" spans="1:11" x14ac:dyDescent="0.4">
      <c r="A57" s="4">
        <v>49</v>
      </c>
      <c r="B57" s="4" t="s">
        <v>85</v>
      </c>
    </row>
    <row r="58" spans="1:11" x14ac:dyDescent="0.4">
      <c r="A58" s="4">
        <v>50</v>
      </c>
      <c r="B58" s="4" t="s">
        <v>86</v>
      </c>
    </row>
    <row r="59" spans="1:11" x14ac:dyDescent="0.4">
      <c r="A59" s="4">
        <v>51</v>
      </c>
      <c r="B59" s="4" t="s">
        <v>87</v>
      </c>
    </row>
    <row r="60" spans="1:11" x14ac:dyDescent="0.4">
      <c r="A60" s="4">
        <v>52</v>
      </c>
      <c r="B60" s="4" t="s">
        <v>88</v>
      </c>
    </row>
    <row r="61" spans="1:11" x14ac:dyDescent="0.4">
      <c r="A61" s="4">
        <v>53</v>
      </c>
    </row>
    <row r="62" spans="1:11" x14ac:dyDescent="0.4">
      <c r="A62" s="4">
        <v>54</v>
      </c>
    </row>
    <row r="63" spans="1:11" x14ac:dyDescent="0.4">
      <c r="A63" s="4">
        <v>55</v>
      </c>
    </row>
    <row r="64" spans="1:11" x14ac:dyDescent="0.4">
      <c r="A64" s="4">
        <v>56</v>
      </c>
    </row>
  </sheetData>
  <mergeCells count="15">
    <mergeCell ref="C3:K3"/>
    <mergeCell ref="E26:F26"/>
    <mergeCell ref="C1:F1"/>
    <mergeCell ref="H1:J1"/>
    <mergeCell ref="D17:E17"/>
    <mergeCell ref="D18:E18"/>
    <mergeCell ref="D19:E19"/>
    <mergeCell ref="D14:E14"/>
    <mergeCell ref="D15:E15"/>
    <mergeCell ref="D16:E16"/>
    <mergeCell ref="D11:E11"/>
    <mergeCell ref="D12:E12"/>
    <mergeCell ref="D13:E13"/>
    <mergeCell ref="D6:E6"/>
    <mergeCell ref="D10:E10"/>
  </mergeCells>
  <phoneticPr fontId="1"/>
  <conditionalFormatting sqref="E8">
    <cfRule type="expression" dxfId="1" priority="1">
      <formula>($D$8="その他→")</formula>
    </cfRule>
    <cfRule type="expression" dxfId="0" priority="2">
      <formula>($D$8="滋賀県立")</formula>
    </cfRule>
  </conditionalFormatting>
  <dataValidations count="8">
    <dataValidation type="list" allowBlank="1" showInputMessage="1" showErrorMessage="1" sqref="C17" xr:uid="{AE26CF89-8073-45C8-B8F1-0C5CDAD35ACA}">
      <formula1>"部長,総監督"</formula1>
    </dataValidation>
    <dataValidation type="whole" imeMode="off" allowBlank="1" showInputMessage="1" showErrorMessage="1" sqref="C28:C52" xr:uid="{3523E3DC-C0E3-44E5-B62D-319CEF420FE8}">
      <formula1>0</formula1>
      <formula2>999</formula2>
    </dataValidation>
    <dataValidation type="decimal" allowBlank="1" showInputMessage="1" showErrorMessage="1" sqref="H28:I52" xr:uid="{E2D1A324-B226-4A70-9867-3570E5BC7388}">
      <formula1>0</formula1>
      <formula2>300</formula2>
    </dataValidation>
    <dataValidation imeMode="off" allowBlank="1" showInputMessage="1" showErrorMessage="1" sqref="D10:E10 D12:E12" xr:uid="{7C06E51C-9107-4E48-80E6-71E0C7462A22}"/>
    <dataValidation type="list" allowBlank="1" showInputMessage="1" showErrorMessage="1" sqref="D28:D52" xr:uid="{44C69C3D-745B-4755-898E-C74AAC87E55D}">
      <formula1>"FW,MF,DF,GK"</formula1>
    </dataValidation>
    <dataValidation type="list" imeMode="off" allowBlank="1" showInputMessage="1" showErrorMessage="1" sqref="G28:G52" xr:uid="{DEE6B4AD-CF81-4C0D-8AD2-9983F66FCB19}">
      <formula1>"1,2,3"</formula1>
    </dataValidation>
    <dataValidation type="list" allowBlank="1" showInputMessage="1" showErrorMessage="1" sqref="D8" xr:uid="{0826AEC3-05F0-44A2-86A6-4EF0B46BD0D2}">
      <formula1>"滋賀県立,その他→"</formula1>
    </dataValidation>
    <dataValidation type="list" allowBlank="1" showInputMessage="1" showErrorMessage="1" sqref="D9" xr:uid="{1402A5A1-DCB8-40B4-BDDD-C8B6E2795031}">
      <formula1>TEAMNAMES</formula1>
    </dataValidation>
  </dataValidations>
  <hyperlinks>
    <hyperlink ref="H1" r:id="rId1" xr:uid="{CDC788CB-1FB1-41E1-B28A-9DEA8E98EA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EE6B-CFE6-4B5D-84CD-9CB1339C92C4}">
  <sheetPr codeName="Sheet2"/>
  <dimension ref="A1:AA54"/>
  <sheetViews>
    <sheetView topLeftCell="C1" zoomScaleNormal="100" workbookViewId="0">
      <selection activeCell="I57" sqref="I57"/>
    </sheetView>
  </sheetViews>
  <sheetFormatPr defaultColWidth="8.25" defaultRowHeight="18.75" x14ac:dyDescent="0.4"/>
  <cols>
    <col min="1" max="1" width="3.125" style="4" hidden="1" customWidth="1"/>
    <col min="2" max="2" width="3.25" style="4" hidden="1" customWidth="1"/>
    <col min="3" max="9" width="6.625" style="17" customWidth="1"/>
    <col min="10" max="10" width="0.625" style="17" customWidth="1"/>
    <col min="11" max="11" width="6" style="17" customWidth="1"/>
    <col min="12" max="14" width="6.625" style="18" customWidth="1"/>
    <col min="15" max="17" width="6.625" style="17" customWidth="1"/>
    <col min="18" max="18" width="5.125" style="4" customWidth="1"/>
    <col min="19" max="24" width="8.25" style="4"/>
    <col min="25" max="25" width="4.25" style="4" customWidth="1"/>
    <col min="26" max="16384" width="8.25" style="4"/>
  </cols>
  <sheetData>
    <row r="1" spans="1:19" s="22" customFormat="1" ht="26.25" thickBot="1" x14ac:dyDescent="0.45">
      <c r="A1" s="114"/>
      <c r="C1" s="19" t="s">
        <v>93</v>
      </c>
      <c r="D1" s="20">
        <f>データ入力!D5</f>
        <v>3</v>
      </c>
      <c r="E1" s="21" t="s">
        <v>94</v>
      </c>
      <c r="F1" s="138" t="s">
        <v>140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9" x14ac:dyDescent="0.4">
      <c r="C2" s="139" t="s">
        <v>95</v>
      </c>
      <c r="D2" s="141" t="str">
        <f>IF(データ入力!D8="その他→",データ入力!E8,データ入力!D8)&amp;データ入力!D9&amp;データ入力!E9</f>
        <v>滋賀県立高島高等学校</v>
      </c>
      <c r="E2" s="141"/>
      <c r="F2" s="141"/>
      <c r="G2" s="141"/>
      <c r="H2" s="141"/>
      <c r="I2" s="142"/>
      <c r="J2" s="23"/>
      <c r="K2" s="145" t="s">
        <v>96</v>
      </c>
      <c r="L2" s="24"/>
      <c r="M2" s="25"/>
      <c r="N2" s="26" t="s">
        <v>97</v>
      </c>
      <c r="O2" s="26" t="s">
        <v>98</v>
      </c>
      <c r="P2" s="27" t="s">
        <v>99</v>
      </c>
      <c r="Q2" s="28"/>
      <c r="R2" s="29"/>
    </row>
    <row r="3" spans="1:19" x14ac:dyDescent="0.4">
      <c r="C3" s="140"/>
      <c r="D3" s="143"/>
      <c r="E3" s="143"/>
      <c r="F3" s="143"/>
      <c r="G3" s="143"/>
      <c r="H3" s="143"/>
      <c r="I3" s="144"/>
      <c r="J3" s="23"/>
      <c r="K3" s="146"/>
      <c r="L3" s="148" t="s">
        <v>100</v>
      </c>
      <c r="M3" s="30" t="s">
        <v>101</v>
      </c>
      <c r="N3" s="31">
        <f>データ入力!D22</f>
        <v>0</v>
      </c>
      <c r="O3" s="31">
        <f>データ入力!E22</f>
        <v>0</v>
      </c>
      <c r="P3" s="32">
        <f>データ入力!F22</f>
        <v>0</v>
      </c>
      <c r="Q3" s="28"/>
    </row>
    <row r="4" spans="1:19" x14ac:dyDescent="0.4">
      <c r="C4" s="33" t="str">
        <f>IF(データ入力!C17="部長",LEFT(データ入力!C17,1)&amp;" "&amp;RIGHT(データ入力!C17,1),データ入力!C17)</f>
        <v>部 長</v>
      </c>
      <c r="D4" s="150">
        <f>データ入力!D17</f>
        <v>0</v>
      </c>
      <c r="E4" s="151"/>
      <c r="F4" s="151"/>
      <c r="G4" s="151"/>
      <c r="H4" s="151"/>
      <c r="I4" s="152"/>
      <c r="J4" s="23"/>
      <c r="K4" s="146"/>
      <c r="L4" s="149"/>
      <c r="M4" s="34" t="s">
        <v>102</v>
      </c>
      <c r="N4" s="31">
        <f>データ入力!D23</f>
        <v>0</v>
      </c>
      <c r="O4" s="31">
        <f>データ入力!E23</f>
        <v>0</v>
      </c>
      <c r="P4" s="32">
        <f>データ入力!F23</f>
        <v>0</v>
      </c>
      <c r="Q4" s="28"/>
      <c r="R4" s="29"/>
    </row>
    <row r="5" spans="1:19" x14ac:dyDescent="0.4">
      <c r="C5" s="35" t="s">
        <v>103</v>
      </c>
      <c r="D5" s="153">
        <f>データ入力!D18</f>
        <v>0</v>
      </c>
      <c r="E5" s="154"/>
      <c r="F5" s="154"/>
      <c r="G5" s="154"/>
      <c r="H5" s="154"/>
      <c r="I5" s="155"/>
      <c r="J5" s="23"/>
      <c r="K5" s="146"/>
      <c r="L5" s="148" t="s">
        <v>104</v>
      </c>
      <c r="M5" s="34" t="s">
        <v>101</v>
      </c>
      <c r="N5" s="31">
        <f>データ入力!D24</f>
        <v>0</v>
      </c>
      <c r="O5" s="31">
        <f>データ入力!E24</f>
        <v>0</v>
      </c>
      <c r="P5" s="32">
        <f>データ入力!F24</f>
        <v>0</v>
      </c>
      <c r="Q5" s="28"/>
      <c r="R5" s="29"/>
    </row>
    <row r="6" spans="1:19" ht="19.5" thickBot="1" x14ac:dyDescent="0.45">
      <c r="C6" s="36" t="s">
        <v>105</v>
      </c>
      <c r="D6" s="157">
        <f>データ入力!D19</f>
        <v>0</v>
      </c>
      <c r="E6" s="158"/>
      <c r="F6" s="158"/>
      <c r="G6" s="158"/>
      <c r="H6" s="158"/>
      <c r="I6" s="159"/>
      <c r="J6" s="23"/>
      <c r="K6" s="147"/>
      <c r="L6" s="156"/>
      <c r="M6" s="37" t="s">
        <v>102</v>
      </c>
      <c r="N6" s="38">
        <f>データ入力!D25</f>
        <v>0</v>
      </c>
      <c r="O6" s="38">
        <f>データ入力!E25</f>
        <v>0</v>
      </c>
      <c r="P6" s="39">
        <f>データ入力!F25</f>
        <v>0</v>
      </c>
      <c r="Q6" s="28"/>
      <c r="R6" s="29"/>
    </row>
    <row r="7" spans="1:19" ht="5.25" customHeight="1" thickBot="1" x14ac:dyDescent="0.45">
      <c r="C7" s="40"/>
      <c r="D7" s="40"/>
      <c r="E7" s="40"/>
      <c r="F7" s="40"/>
      <c r="G7" s="40"/>
      <c r="H7" s="40"/>
      <c r="I7" s="40"/>
      <c r="J7" s="41"/>
      <c r="K7" s="41"/>
      <c r="L7" s="42"/>
      <c r="M7" s="43"/>
      <c r="N7" s="40"/>
      <c r="O7" s="40"/>
      <c r="P7" s="40"/>
      <c r="Q7" s="40"/>
      <c r="R7" s="29"/>
    </row>
    <row r="8" spans="1:19" ht="5.25" customHeight="1" thickTop="1" thickBot="1" x14ac:dyDescent="0.45">
      <c r="C8" s="28"/>
      <c r="D8" s="23"/>
      <c r="E8" s="23"/>
      <c r="F8" s="23"/>
      <c r="G8" s="23"/>
      <c r="H8" s="23"/>
      <c r="I8" s="23"/>
      <c r="J8" s="23"/>
      <c r="K8" s="23"/>
      <c r="L8" s="44"/>
      <c r="M8" s="44"/>
      <c r="N8" s="44"/>
      <c r="O8" s="45"/>
      <c r="P8" s="45"/>
      <c r="Q8" s="45"/>
    </row>
    <row r="9" spans="1:19" ht="19.5" thickBot="1" x14ac:dyDescent="0.45">
      <c r="C9" s="46" t="s">
        <v>106</v>
      </c>
      <c r="D9" s="168" t="s">
        <v>107</v>
      </c>
      <c r="E9" s="169"/>
      <c r="F9" s="169"/>
      <c r="G9" s="169"/>
      <c r="H9" s="169"/>
      <c r="I9" s="170"/>
      <c r="J9" s="171" t="s">
        <v>108</v>
      </c>
      <c r="K9" s="172"/>
      <c r="L9" s="171"/>
      <c r="M9" s="172"/>
      <c r="N9" s="172"/>
      <c r="O9" s="172"/>
      <c r="P9" s="172"/>
      <c r="Q9" s="175"/>
      <c r="R9" s="29"/>
    </row>
    <row r="10" spans="1:19" ht="4.5" customHeight="1" thickBot="1" x14ac:dyDescent="0.45">
      <c r="C10" s="47"/>
      <c r="D10" s="48"/>
      <c r="E10" s="49"/>
      <c r="F10" s="49"/>
      <c r="G10" s="49"/>
      <c r="H10" s="49"/>
      <c r="I10" s="173" t="s">
        <v>109</v>
      </c>
      <c r="J10" s="173"/>
      <c r="K10" s="173"/>
      <c r="L10" s="173"/>
      <c r="M10" s="173"/>
      <c r="N10" s="173"/>
      <c r="O10" s="173"/>
      <c r="P10" s="173"/>
      <c r="Q10" s="173"/>
      <c r="R10" s="29"/>
    </row>
    <row r="11" spans="1:19" ht="19.5" thickBot="1" x14ac:dyDescent="0.45">
      <c r="C11" s="171" t="s">
        <v>110</v>
      </c>
      <c r="D11" s="172"/>
      <c r="E11" s="175"/>
      <c r="F11" s="23"/>
      <c r="G11" s="23"/>
      <c r="H11" s="23"/>
      <c r="I11" s="174"/>
      <c r="J11" s="174"/>
      <c r="K11" s="174"/>
      <c r="L11" s="174"/>
      <c r="M11" s="174"/>
      <c r="N11" s="174"/>
      <c r="O11" s="174"/>
      <c r="P11" s="174"/>
      <c r="Q11" s="174"/>
      <c r="R11" s="29"/>
    </row>
    <row r="12" spans="1:19" x14ac:dyDescent="0.4">
      <c r="C12" s="50" t="str">
        <f>C4</f>
        <v>部 長</v>
      </c>
      <c r="D12" s="176"/>
      <c r="E12" s="177"/>
      <c r="F12" s="177"/>
      <c r="G12" s="177"/>
      <c r="H12" s="177"/>
      <c r="I12" s="51"/>
      <c r="J12" s="178"/>
      <c r="K12" s="177"/>
      <c r="L12" s="176"/>
      <c r="M12" s="177"/>
      <c r="N12" s="177"/>
      <c r="O12" s="177"/>
      <c r="P12" s="177"/>
      <c r="Q12" s="52"/>
      <c r="S12" s="29" t="s">
        <v>111</v>
      </c>
    </row>
    <row r="13" spans="1:19" x14ac:dyDescent="0.4">
      <c r="C13" s="53" t="s">
        <v>103</v>
      </c>
      <c r="D13" s="160"/>
      <c r="E13" s="161"/>
      <c r="F13" s="161"/>
      <c r="G13" s="161"/>
      <c r="H13" s="161"/>
      <c r="I13" s="54"/>
      <c r="J13" s="162"/>
      <c r="K13" s="161"/>
      <c r="L13" s="160"/>
      <c r="M13" s="161"/>
      <c r="N13" s="161"/>
      <c r="O13" s="161"/>
      <c r="P13" s="161"/>
      <c r="Q13" s="55"/>
      <c r="R13" s="29"/>
    </row>
    <row r="14" spans="1:19" ht="19.5" thickBot="1" x14ac:dyDescent="0.2">
      <c r="C14" s="56"/>
      <c r="D14" s="163"/>
      <c r="E14" s="164"/>
      <c r="F14" s="164"/>
      <c r="G14" s="164"/>
      <c r="H14" s="164"/>
      <c r="I14" s="57"/>
      <c r="J14" s="165"/>
      <c r="K14" s="166"/>
      <c r="L14" s="167"/>
      <c r="M14" s="166"/>
      <c r="N14" s="166"/>
      <c r="O14" s="166"/>
      <c r="P14" s="166"/>
      <c r="Q14" s="58"/>
      <c r="R14" s="59"/>
    </row>
    <row r="15" spans="1:19" ht="4.5" customHeight="1" thickBot="1" x14ac:dyDescent="0.45">
      <c r="C15" s="60"/>
      <c r="D15" s="61"/>
      <c r="E15" s="61"/>
      <c r="F15" s="61"/>
      <c r="G15" s="61"/>
      <c r="H15" s="61"/>
      <c r="I15" s="60"/>
      <c r="J15" s="60"/>
      <c r="K15" s="60"/>
      <c r="L15" s="62"/>
      <c r="M15" s="62"/>
      <c r="N15" s="62"/>
      <c r="O15" s="60"/>
      <c r="P15" s="60"/>
      <c r="Q15" s="28"/>
      <c r="R15" s="59"/>
    </row>
    <row r="16" spans="1:19" s="63" customFormat="1" ht="16.899999999999999" customHeight="1" thickBot="1" x14ac:dyDescent="0.45">
      <c r="C16" s="64" t="s">
        <v>112</v>
      </c>
      <c r="D16" s="65" t="s">
        <v>113</v>
      </c>
      <c r="E16" s="64" t="s">
        <v>114</v>
      </c>
      <c r="F16" s="65" t="s">
        <v>115</v>
      </c>
      <c r="G16" s="185" t="s">
        <v>116</v>
      </c>
      <c r="H16" s="186"/>
      <c r="I16" s="186"/>
      <c r="J16" s="185" t="s">
        <v>31</v>
      </c>
      <c r="K16" s="186"/>
      <c r="L16" s="187"/>
      <c r="M16" s="66" t="s">
        <v>117</v>
      </c>
      <c r="N16" s="66" t="s">
        <v>118</v>
      </c>
      <c r="O16" s="66" t="s">
        <v>119</v>
      </c>
      <c r="P16" s="188" t="s">
        <v>120</v>
      </c>
      <c r="Q16" s="189"/>
      <c r="R16" s="67"/>
    </row>
    <row r="17" spans="3:27" ht="16.899999999999999" customHeight="1" thickTop="1" x14ac:dyDescent="0.4">
      <c r="C17" s="68"/>
      <c r="D17" s="69"/>
      <c r="E17" s="70">
        <v>1</v>
      </c>
      <c r="F17" s="71" t="str">
        <f>IF(データ入力!D28="","",データ入力!D28)</f>
        <v/>
      </c>
      <c r="G17" s="190" t="str">
        <f>IF(データ入力!E28="","",データ入力!E28)</f>
        <v/>
      </c>
      <c r="H17" s="191" t="str">
        <f>IF(データ入力!F28="","",データ入力!F28)</f>
        <v/>
      </c>
      <c r="I17" s="191" t="str">
        <f>IF(データ入力!G28="","",データ入力!G28)</f>
        <v/>
      </c>
      <c r="J17" s="192" t="str">
        <f>IF(データ入力!F28="","",データ入力!F28)</f>
        <v/>
      </c>
      <c r="K17" s="193" t="str">
        <f>IF(データ入力!I28="","",データ入力!I28)</f>
        <v/>
      </c>
      <c r="L17" s="194" t="str">
        <f>IF(データ入力!J28="","",データ入力!J28)</f>
        <v/>
      </c>
      <c r="M17" s="72" t="str">
        <f>IF(データ入力!G28="","",データ入力!G28)</f>
        <v/>
      </c>
      <c r="N17" s="73" t="str">
        <f>IF(データ入力!H28="","",データ入力!H28)</f>
        <v/>
      </c>
      <c r="O17" s="73" t="str">
        <f>IF(データ入力!I28="","",データ入力!I28)</f>
        <v/>
      </c>
      <c r="P17" s="190" t="str">
        <f>IF(データ入力!J28="","",データ入力!J28)</f>
        <v/>
      </c>
      <c r="Q17" s="195" t="str">
        <f>IF(データ入力!O28="","",データ入力!O28)</f>
        <v/>
      </c>
      <c r="R17" s="29"/>
      <c r="U17" s="59"/>
    </row>
    <row r="18" spans="3:27" ht="16.899999999999999" customHeight="1" x14ac:dyDescent="0.4">
      <c r="C18" s="74"/>
      <c r="D18" s="75"/>
      <c r="E18" s="76">
        <v>2</v>
      </c>
      <c r="F18" s="77" t="str">
        <f>IF(データ入力!D29="","",データ入力!D29)</f>
        <v/>
      </c>
      <c r="G18" s="179" t="str">
        <f>IF(データ入力!E29="","",データ入力!E29)</f>
        <v/>
      </c>
      <c r="H18" s="180" t="str">
        <f>IF(データ入力!F29="","",データ入力!F29)</f>
        <v/>
      </c>
      <c r="I18" s="180" t="str">
        <f>IF(データ入力!G29="","",データ入力!G29)</f>
        <v/>
      </c>
      <c r="J18" s="181" t="str">
        <f>IF(データ入力!F29="","",データ入力!F29)</f>
        <v/>
      </c>
      <c r="K18" s="182" t="str">
        <f>IF(データ入力!I29="","",データ入力!I29)</f>
        <v/>
      </c>
      <c r="L18" s="183" t="str">
        <f>IF(データ入力!J29="","",データ入力!J29)</f>
        <v/>
      </c>
      <c r="M18" s="78" t="str">
        <f>IF(データ入力!G29="","",データ入力!G29)</f>
        <v/>
      </c>
      <c r="N18" s="79" t="str">
        <f>IF(データ入力!H29="","",データ入力!H29)</f>
        <v/>
      </c>
      <c r="O18" s="79" t="str">
        <f>IF(データ入力!I29="","",データ入力!I29)</f>
        <v/>
      </c>
      <c r="P18" s="179" t="str">
        <f>IF(データ入力!J29="","",データ入力!J29)</f>
        <v/>
      </c>
      <c r="Q18" s="184" t="str">
        <f>IF(データ入力!O29="","",データ入力!O29)</f>
        <v/>
      </c>
      <c r="R18" s="29"/>
    </row>
    <row r="19" spans="3:27" ht="16.899999999999999" customHeight="1" x14ac:dyDescent="0.4">
      <c r="C19" s="74"/>
      <c r="D19" s="75"/>
      <c r="E19" s="70">
        <v>3</v>
      </c>
      <c r="F19" s="77" t="str">
        <f>IF(データ入力!D30="","",データ入力!D30)</f>
        <v/>
      </c>
      <c r="G19" s="179" t="str">
        <f>IF(データ入力!E30="","",データ入力!E30)</f>
        <v/>
      </c>
      <c r="H19" s="180" t="str">
        <f>IF(データ入力!F30="","",データ入力!F30)</f>
        <v/>
      </c>
      <c r="I19" s="180" t="str">
        <f>IF(データ入力!G30="","",データ入力!G30)</f>
        <v/>
      </c>
      <c r="J19" s="181" t="str">
        <f>IF(データ入力!F30="","",データ入力!F30)</f>
        <v/>
      </c>
      <c r="K19" s="182" t="str">
        <f>IF(データ入力!I30="","",データ入力!I30)</f>
        <v/>
      </c>
      <c r="L19" s="183" t="str">
        <f>IF(データ入力!J30="","",データ入力!J30)</f>
        <v/>
      </c>
      <c r="M19" s="78" t="str">
        <f>IF(データ入力!G30="","",データ入力!G30)</f>
        <v/>
      </c>
      <c r="N19" s="79" t="str">
        <f>IF(データ入力!H30="","",データ入力!H30)</f>
        <v/>
      </c>
      <c r="O19" s="79" t="str">
        <f>IF(データ入力!I30="","",データ入力!I30)</f>
        <v/>
      </c>
      <c r="P19" s="179" t="str">
        <f>IF(データ入力!J30="","",データ入力!J30)</f>
        <v/>
      </c>
      <c r="Q19" s="184" t="str">
        <f>IF(データ入力!O30="","",データ入力!O30)</f>
        <v/>
      </c>
      <c r="R19" s="29"/>
    </row>
    <row r="20" spans="3:27" ht="16.899999999999999" customHeight="1" x14ac:dyDescent="0.4">
      <c r="C20" s="74"/>
      <c r="D20" s="75"/>
      <c r="E20" s="76">
        <v>4</v>
      </c>
      <c r="F20" s="77" t="str">
        <f>IF(データ入力!D31="","",データ入力!D31)</f>
        <v/>
      </c>
      <c r="G20" s="179" t="str">
        <f>IF(データ入力!E31="","",データ入力!E31)</f>
        <v/>
      </c>
      <c r="H20" s="180" t="str">
        <f>IF(データ入力!F31="","",データ入力!F31)</f>
        <v/>
      </c>
      <c r="I20" s="180" t="str">
        <f>IF(データ入力!G31="","",データ入力!G31)</f>
        <v/>
      </c>
      <c r="J20" s="181" t="str">
        <f>IF(データ入力!F31="","",データ入力!F31)</f>
        <v/>
      </c>
      <c r="K20" s="182" t="str">
        <f>IF(データ入力!I31="","",データ入力!I31)</f>
        <v/>
      </c>
      <c r="L20" s="183" t="str">
        <f>IF(データ入力!J31="","",データ入力!J31)</f>
        <v/>
      </c>
      <c r="M20" s="78" t="str">
        <f>IF(データ入力!G31="","",データ入力!G31)</f>
        <v/>
      </c>
      <c r="N20" s="79" t="str">
        <f>IF(データ入力!H31="","",データ入力!H31)</f>
        <v/>
      </c>
      <c r="O20" s="79" t="str">
        <f>IF(データ入力!I31="","",データ入力!I31)</f>
        <v/>
      </c>
      <c r="P20" s="179" t="str">
        <f>IF(データ入力!J31="","",データ入力!J31)</f>
        <v/>
      </c>
      <c r="Q20" s="184" t="str">
        <f>IF(データ入力!O31="","",データ入力!O31)</f>
        <v/>
      </c>
      <c r="R20" s="29"/>
    </row>
    <row r="21" spans="3:27" ht="16.899999999999999" customHeight="1" x14ac:dyDescent="0.4">
      <c r="C21" s="74"/>
      <c r="D21" s="75"/>
      <c r="E21" s="70">
        <v>5</v>
      </c>
      <c r="F21" s="77" t="str">
        <f>IF(データ入力!D32="","",データ入力!D32)</f>
        <v/>
      </c>
      <c r="G21" s="179" t="str">
        <f>IF(データ入力!E32="","",データ入力!E32)</f>
        <v/>
      </c>
      <c r="H21" s="180" t="str">
        <f>IF(データ入力!F32="","",データ入力!F32)</f>
        <v/>
      </c>
      <c r="I21" s="180" t="str">
        <f>IF(データ入力!G32="","",データ入力!G32)</f>
        <v/>
      </c>
      <c r="J21" s="181" t="str">
        <f>IF(データ入力!F32="","",データ入力!F32)</f>
        <v/>
      </c>
      <c r="K21" s="182" t="str">
        <f>IF(データ入力!I32="","",データ入力!I32)</f>
        <v/>
      </c>
      <c r="L21" s="183" t="str">
        <f>IF(データ入力!J32="","",データ入力!J32)</f>
        <v/>
      </c>
      <c r="M21" s="78" t="str">
        <f>IF(データ入力!G32="","",データ入力!G32)</f>
        <v/>
      </c>
      <c r="N21" s="79" t="str">
        <f>IF(データ入力!H32="","",データ入力!H32)</f>
        <v/>
      </c>
      <c r="O21" s="79" t="str">
        <f>IF(データ入力!I32="","",データ入力!I32)</f>
        <v/>
      </c>
      <c r="P21" s="179" t="str">
        <f>IF(データ入力!J32="","",データ入力!J32)</f>
        <v/>
      </c>
      <c r="Q21" s="184" t="str">
        <f>IF(データ入力!O32="","",データ入力!O32)</f>
        <v/>
      </c>
      <c r="R21" s="29"/>
    </row>
    <row r="22" spans="3:27" ht="16.899999999999999" customHeight="1" x14ac:dyDescent="0.4">
      <c r="C22" s="74"/>
      <c r="D22" s="75"/>
      <c r="E22" s="76">
        <v>6</v>
      </c>
      <c r="F22" s="77" t="str">
        <f>IF(データ入力!D33="","",データ入力!D33)</f>
        <v/>
      </c>
      <c r="G22" s="179" t="str">
        <f>IF(データ入力!E33="","",データ入力!E33)</f>
        <v/>
      </c>
      <c r="H22" s="180" t="str">
        <f>IF(データ入力!F33="","",データ入力!F33)</f>
        <v/>
      </c>
      <c r="I22" s="180" t="str">
        <f>IF(データ入力!G33="","",データ入力!G33)</f>
        <v/>
      </c>
      <c r="J22" s="181" t="str">
        <f>IF(データ入力!F33="","",データ入力!F33)</f>
        <v/>
      </c>
      <c r="K22" s="182" t="str">
        <f>IF(データ入力!I33="","",データ入力!I33)</f>
        <v/>
      </c>
      <c r="L22" s="183" t="str">
        <f>IF(データ入力!J33="","",データ入力!J33)</f>
        <v/>
      </c>
      <c r="M22" s="78" t="str">
        <f>IF(データ入力!G33="","",データ入力!G33)</f>
        <v/>
      </c>
      <c r="N22" s="79" t="str">
        <f>IF(データ入力!H33="","",データ入力!H33)</f>
        <v/>
      </c>
      <c r="O22" s="79" t="str">
        <f>IF(データ入力!I33="","",データ入力!I33)</f>
        <v/>
      </c>
      <c r="P22" s="179" t="str">
        <f>IF(データ入力!J33="","",データ入力!J33)</f>
        <v/>
      </c>
      <c r="Q22" s="184" t="str">
        <f>IF(データ入力!O33="","",データ入力!O33)</f>
        <v/>
      </c>
      <c r="X22" s="80"/>
    </row>
    <row r="23" spans="3:27" ht="16.899999999999999" customHeight="1" x14ac:dyDescent="0.4">
      <c r="C23" s="74"/>
      <c r="D23" s="75"/>
      <c r="E23" s="70">
        <v>7</v>
      </c>
      <c r="F23" s="77" t="str">
        <f>IF(データ入力!D34="","",データ入力!D34)</f>
        <v/>
      </c>
      <c r="G23" s="179" t="str">
        <f>IF(データ入力!E34="","",データ入力!E34)</f>
        <v/>
      </c>
      <c r="H23" s="180" t="str">
        <f>IF(データ入力!F34="","",データ入力!F34)</f>
        <v/>
      </c>
      <c r="I23" s="180" t="str">
        <f>IF(データ入力!G34="","",データ入力!G34)</f>
        <v/>
      </c>
      <c r="J23" s="181" t="str">
        <f>IF(データ入力!F34="","",データ入力!F34)</f>
        <v/>
      </c>
      <c r="K23" s="182" t="str">
        <f>IF(データ入力!I34="","",データ入力!I34)</f>
        <v/>
      </c>
      <c r="L23" s="183" t="str">
        <f>IF(データ入力!J34="","",データ入力!J34)</f>
        <v/>
      </c>
      <c r="M23" s="78" t="str">
        <f>IF(データ入力!G34="","",データ入力!G34)</f>
        <v/>
      </c>
      <c r="N23" s="79" t="str">
        <f>IF(データ入力!H34="","",データ入力!H34)</f>
        <v/>
      </c>
      <c r="O23" s="79" t="str">
        <f>IF(データ入力!I34="","",データ入力!I34)</f>
        <v/>
      </c>
      <c r="P23" s="179" t="str">
        <f>IF(データ入力!J34="","",データ入力!J34)</f>
        <v/>
      </c>
      <c r="Q23" s="184" t="str">
        <f>IF(データ入力!O34="","",データ入力!O34)</f>
        <v/>
      </c>
      <c r="X23" s="80"/>
    </row>
    <row r="24" spans="3:27" ht="16.899999999999999" customHeight="1" x14ac:dyDescent="0.4">
      <c r="C24" s="74"/>
      <c r="D24" s="75"/>
      <c r="E24" s="76">
        <v>8</v>
      </c>
      <c r="F24" s="77" t="str">
        <f>IF(データ入力!D35="","",データ入力!D35)</f>
        <v/>
      </c>
      <c r="G24" s="179" t="str">
        <f>IF(データ入力!E35="","",データ入力!E35)</f>
        <v/>
      </c>
      <c r="H24" s="180" t="str">
        <f>IF(データ入力!F35="","",データ入力!F35)</f>
        <v/>
      </c>
      <c r="I24" s="180" t="str">
        <f>IF(データ入力!G35="","",データ入力!G35)</f>
        <v/>
      </c>
      <c r="J24" s="181" t="str">
        <f>IF(データ入力!F35="","",データ入力!F35)</f>
        <v/>
      </c>
      <c r="K24" s="182" t="str">
        <f>IF(データ入力!I35="","",データ入力!I35)</f>
        <v/>
      </c>
      <c r="L24" s="183" t="str">
        <f>IF(データ入力!J35="","",データ入力!J35)</f>
        <v/>
      </c>
      <c r="M24" s="78" t="str">
        <f>IF(データ入力!G35="","",データ入力!G35)</f>
        <v/>
      </c>
      <c r="N24" s="79" t="str">
        <f>IF(データ入力!H35="","",データ入力!H35)</f>
        <v/>
      </c>
      <c r="O24" s="79" t="str">
        <f>IF(データ入力!I35="","",データ入力!I35)</f>
        <v/>
      </c>
      <c r="P24" s="179" t="str">
        <f>IF(データ入力!J35="","",データ入力!J35)</f>
        <v/>
      </c>
      <c r="Q24" s="184" t="str">
        <f>IF(データ入力!O35="","",データ入力!O35)</f>
        <v/>
      </c>
      <c r="X24" s="63"/>
      <c r="Y24" s="63"/>
    </row>
    <row r="25" spans="3:27" ht="16.899999999999999" customHeight="1" x14ac:dyDescent="0.4">
      <c r="C25" s="74"/>
      <c r="D25" s="75"/>
      <c r="E25" s="70">
        <v>9</v>
      </c>
      <c r="F25" s="77" t="str">
        <f>IF(データ入力!D36="","",データ入力!D36)</f>
        <v/>
      </c>
      <c r="G25" s="179" t="str">
        <f>IF(データ入力!E36="","",データ入力!E36)</f>
        <v/>
      </c>
      <c r="H25" s="180" t="str">
        <f>IF(データ入力!F36="","",データ入力!F36)</f>
        <v/>
      </c>
      <c r="I25" s="180" t="str">
        <f>IF(データ入力!G36="","",データ入力!G36)</f>
        <v/>
      </c>
      <c r="J25" s="181" t="str">
        <f>IF(データ入力!F36="","",データ入力!F36)</f>
        <v/>
      </c>
      <c r="K25" s="182" t="str">
        <f>IF(データ入力!I36="","",データ入力!I36)</f>
        <v/>
      </c>
      <c r="L25" s="183" t="str">
        <f>IF(データ入力!J36="","",データ入力!J36)</f>
        <v/>
      </c>
      <c r="M25" s="78" t="str">
        <f>IF(データ入力!G36="","",データ入力!G36)</f>
        <v/>
      </c>
      <c r="N25" s="79" t="str">
        <f>IF(データ入力!H36="","",データ入力!H36)</f>
        <v/>
      </c>
      <c r="O25" s="79" t="str">
        <f>IF(データ入力!I36="","",データ入力!I36)</f>
        <v/>
      </c>
      <c r="P25" s="179" t="str">
        <f>IF(データ入力!J36="","",データ入力!J36)</f>
        <v/>
      </c>
      <c r="Q25" s="184" t="str">
        <f>IF(データ入力!O36="","",データ入力!O36)</f>
        <v/>
      </c>
    </row>
    <row r="26" spans="3:27" ht="16.899999999999999" customHeight="1" x14ac:dyDescent="0.4">
      <c r="C26" s="74"/>
      <c r="D26" s="75"/>
      <c r="E26" s="76">
        <v>10</v>
      </c>
      <c r="F26" s="77" t="str">
        <f>IF(データ入力!D37="","",データ入力!D37)</f>
        <v/>
      </c>
      <c r="G26" s="179" t="str">
        <f>IF(データ入力!E37="","",データ入力!E37)</f>
        <v/>
      </c>
      <c r="H26" s="180" t="str">
        <f>IF(データ入力!F37="","",データ入力!F37)</f>
        <v/>
      </c>
      <c r="I26" s="180" t="str">
        <f>IF(データ入力!G37="","",データ入力!G37)</f>
        <v/>
      </c>
      <c r="J26" s="181" t="str">
        <f>IF(データ入力!F37="","",データ入力!F37)</f>
        <v/>
      </c>
      <c r="K26" s="182" t="str">
        <f>IF(データ入力!I37="","",データ入力!I37)</f>
        <v/>
      </c>
      <c r="L26" s="183" t="str">
        <f>IF(データ入力!J37="","",データ入力!J37)</f>
        <v/>
      </c>
      <c r="M26" s="78" t="str">
        <f>IF(データ入力!G37="","",データ入力!G37)</f>
        <v/>
      </c>
      <c r="N26" s="79" t="str">
        <f>IF(データ入力!H37="","",データ入力!H37)</f>
        <v/>
      </c>
      <c r="O26" s="79" t="str">
        <f>IF(データ入力!I37="","",データ入力!I37)</f>
        <v/>
      </c>
      <c r="P26" s="179" t="str">
        <f>IF(データ入力!J37="","",データ入力!J37)</f>
        <v/>
      </c>
      <c r="Q26" s="184" t="str">
        <f>IF(データ入力!O37="","",データ入力!O37)</f>
        <v/>
      </c>
    </row>
    <row r="27" spans="3:27" ht="16.899999999999999" customHeight="1" x14ac:dyDescent="0.4">
      <c r="C27" s="74"/>
      <c r="D27" s="75"/>
      <c r="E27" s="70">
        <v>11</v>
      </c>
      <c r="F27" s="77" t="str">
        <f>IF(データ入力!D38="","",データ入力!D38)</f>
        <v/>
      </c>
      <c r="G27" s="179" t="str">
        <f>IF(データ入力!E38="","",データ入力!E38)</f>
        <v/>
      </c>
      <c r="H27" s="180" t="str">
        <f>IF(データ入力!F38="","",データ入力!F38)</f>
        <v/>
      </c>
      <c r="I27" s="180" t="str">
        <f>IF(データ入力!G38="","",データ入力!G38)</f>
        <v/>
      </c>
      <c r="J27" s="181" t="str">
        <f>IF(データ入力!F38="","",データ入力!F38)</f>
        <v/>
      </c>
      <c r="K27" s="182" t="str">
        <f>IF(データ入力!I38="","",データ入力!I38)</f>
        <v/>
      </c>
      <c r="L27" s="183" t="str">
        <f>IF(データ入力!J38="","",データ入力!J38)</f>
        <v/>
      </c>
      <c r="M27" s="78" t="str">
        <f>IF(データ入力!G38="","",データ入力!G38)</f>
        <v/>
      </c>
      <c r="N27" s="79" t="str">
        <f>IF(データ入力!H38="","",データ入力!H38)</f>
        <v/>
      </c>
      <c r="O27" s="79" t="str">
        <f>IF(データ入力!I38="","",データ入力!I38)</f>
        <v/>
      </c>
      <c r="P27" s="179" t="str">
        <f>IF(データ入力!J38="","",データ入力!J38)</f>
        <v/>
      </c>
      <c r="Q27" s="184" t="str">
        <f>IF(データ入力!O38="","",データ入力!O38)</f>
        <v/>
      </c>
    </row>
    <row r="28" spans="3:27" ht="16.899999999999999" customHeight="1" x14ac:dyDescent="0.4">
      <c r="C28" s="74"/>
      <c r="D28" s="75"/>
      <c r="E28" s="76">
        <v>12</v>
      </c>
      <c r="F28" s="77" t="str">
        <f>IF(データ入力!D39="","",データ入力!D39)</f>
        <v/>
      </c>
      <c r="G28" s="179" t="str">
        <f>IF(データ入力!E39="","",データ入力!E39)</f>
        <v/>
      </c>
      <c r="H28" s="180" t="str">
        <f>IF(データ入力!F39="","",データ入力!F39)</f>
        <v/>
      </c>
      <c r="I28" s="180" t="str">
        <f>IF(データ入力!G39="","",データ入力!G39)</f>
        <v/>
      </c>
      <c r="J28" s="181" t="str">
        <f>IF(データ入力!F39="","",データ入力!F39)</f>
        <v/>
      </c>
      <c r="K28" s="182" t="str">
        <f>IF(データ入力!I39="","",データ入力!I39)</f>
        <v/>
      </c>
      <c r="L28" s="183" t="str">
        <f>IF(データ入力!J39="","",データ入力!J39)</f>
        <v/>
      </c>
      <c r="M28" s="78" t="str">
        <f>IF(データ入力!G39="","",データ入力!G39)</f>
        <v/>
      </c>
      <c r="N28" s="79" t="str">
        <f>IF(データ入力!H39="","",データ入力!H39)</f>
        <v/>
      </c>
      <c r="O28" s="79" t="str">
        <f>IF(データ入力!I39="","",データ入力!I39)</f>
        <v/>
      </c>
      <c r="P28" s="179" t="str">
        <f>IF(データ入力!J39="","",データ入力!J39)</f>
        <v/>
      </c>
      <c r="Q28" s="184" t="str">
        <f>IF(データ入力!O39="","",データ入力!O39)</f>
        <v/>
      </c>
    </row>
    <row r="29" spans="3:27" ht="16.899999999999999" customHeight="1" x14ac:dyDescent="0.4">
      <c r="C29" s="74"/>
      <c r="D29" s="75"/>
      <c r="E29" s="70">
        <v>13</v>
      </c>
      <c r="F29" s="77" t="str">
        <f>IF(データ入力!D40="","",データ入力!D40)</f>
        <v/>
      </c>
      <c r="G29" s="179" t="str">
        <f>IF(データ入力!E40="","",データ入力!E40)</f>
        <v/>
      </c>
      <c r="H29" s="180" t="str">
        <f>IF(データ入力!F40="","",データ入力!F40)</f>
        <v/>
      </c>
      <c r="I29" s="180" t="str">
        <f>IF(データ入力!G40="","",データ入力!G40)</f>
        <v/>
      </c>
      <c r="J29" s="181" t="str">
        <f>IF(データ入力!F40="","",データ入力!F40)</f>
        <v/>
      </c>
      <c r="K29" s="182" t="str">
        <f>IF(データ入力!I40="","",データ入力!I40)</f>
        <v/>
      </c>
      <c r="L29" s="183" t="str">
        <f>IF(データ入力!J40="","",データ入力!J40)</f>
        <v/>
      </c>
      <c r="M29" s="78" t="str">
        <f>IF(データ入力!G40="","",データ入力!G40)</f>
        <v/>
      </c>
      <c r="N29" s="79" t="str">
        <f>IF(データ入力!H40="","",データ入力!H40)</f>
        <v/>
      </c>
      <c r="O29" s="79" t="str">
        <f>IF(データ入力!I40="","",データ入力!I40)</f>
        <v/>
      </c>
      <c r="P29" s="179" t="str">
        <f>IF(データ入力!J40="","",データ入力!J40)</f>
        <v/>
      </c>
      <c r="Q29" s="184" t="str">
        <f>IF(データ入力!O40="","",データ入力!O40)</f>
        <v/>
      </c>
    </row>
    <row r="30" spans="3:27" ht="16.899999999999999" customHeight="1" x14ac:dyDescent="0.4">
      <c r="C30" s="74"/>
      <c r="D30" s="75"/>
      <c r="E30" s="76">
        <v>14</v>
      </c>
      <c r="F30" s="77" t="str">
        <f>IF(データ入力!D41="","",データ入力!D41)</f>
        <v/>
      </c>
      <c r="G30" s="179" t="str">
        <f>IF(データ入力!E41="","",データ入力!E41)</f>
        <v/>
      </c>
      <c r="H30" s="180" t="str">
        <f>IF(データ入力!F41="","",データ入力!F41)</f>
        <v/>
      </c>
      <c r="I30" s="180" t="str">
        <f>IF(データ入力!G41="","",データ入力!G41)</f>
        <v/>
      </c>
      <c r="J30" s="181" t="str">
        <f>IF(データ入力!F41="","",データ入力!F41)</f>
        <v/>
      </c>
      <c r="K30" s="182" t="str">
        <f>IF(データ入力!I41="","",データ入力!I41)</f>
        <v/>
      </c>
      <c r="L30" s="183" t="str">
        <f>IF(データ入力!J41="","",データ入力!J41)</f>
        <v/>
      </c>
      <c r="M30" s="78" t="str">
        <f>IF(データ入力!G41="","",データ入力!G41)</f>
        <v/>
      </c>
      <c r="N30" s="79" t="str">
        <f>IF(データ入力!H41="","",データ入力!H41)</f>
        <v/>
      </c>
      <c r="O30" s="79" t="str">
        <f>IF(データ入力!I41="","",データ入力!I41)</f>
        <v/>
      </c>
      <c r="P30" s="179" t="str">
        <f>IF(データ入力!J41="","",データ入力!J41)</f>
        <v/>
      </c>
      <c r="Q30" s="184" t="str">
        <f>IF(データ入力!O41="","",データ入力!O41)</f>
        <v/>
      </c>
    </row>
    <row r="31" spans="3:27" ht="16.899999999999999" customHeight="1" x14ac:dyDescent="0.4">
      <c r="C31" s="74"/>
      <c r="D31" s="75"/>
      <c r="E31" s="70">
        <v>15</v>
      </c>
      <c r="F31" s="77" t="str">
        <f>IF(データ入力!D42="","",データ入力!D42)</f>
        <v/>
      </c>
      <c r="G31" s="179" t="str">
        <f>IF(データ入力!E42="","",データ入力!E42)</f>
        <v/>
      </c>
      <c r="H31" s="180" t="str">
        <f>IF(データ入力!F42="","",データ入力!F42)</f>
        <v/>
      </c>
      <c r="I31" s="180" t="str">
        <f>IF(データ入力!G42="","",データ入力!G42)</f>
        <v/>
      </c>
      <c r="J31" s="181" t="str">
        <f>IF(データ入力!F42="","",データ入力!F42)</f>
        <v/>
      </c>
      <c r="K31" s="182" t="str">
        <f>IF(データ入力!I42="","",データ入力!I42)</f>
        <v/>
      </c>
      <c r="L31" s="183" t="str">
        <f>IF(データ入力!J42="","",データ入力!J42)</f>
        <v/>
      </c>
      <c r="M31" s="78" t="str">
        <f>IF(データ入力!G42="","",データ入力!G42)</f>
        <v/>
      </c>
      <c r="N31" s="79" t="str">
        <f>IF(データ入力!H42="","",データ入力!H42)</f>
        <v/>
      </c>
      <c r="O31" s="79" t="str">
        <f>IF(データ入力!I42="","",データ入力!I42)</f>
        <v/>
      </c>
      <c r="P31" s="179" t="str">
        <f>IF(データ入力!J42="","",データ入力!J42)</f>
        <v/>
      </c>
      <c r="Q31" s="184" t="str">
        <f>IF(データ入力!O42="","",データ入力!O42)</f>
        <v/>
      </c>
      <c r="U31" s="81"/>
      <c r="V31" s="81"/>
      <c r="W31" s="81"/>
      <c r="X31" s="81"/>
      <c r="Y31" s="81"/>
      <c r="Z31" s="81"/>
      <c r="AA31" s="81"/>
    </row>
    <row r="32" spans="3:27" ht="16.899999999999999" customHeight="1" x14ac:dyDescent="0.4">
      <c r="C32" s="74"/>
      <c r="D32" s="75"/>
      <c r="E32" s="76">
        <v>16</v>
      </c>
      <c r="F32" s="77" t="str">
        <f>IF(データ入力!D43="","",データ入力!D43)</f>
        <v/>
      </c>
      <c r="G32" s="179" t="str">
        <f>IF(データ入力!E43="","",データ入力!E43)</f>
        <v/>
      </c>
      <c r="H32" s="180" t="str">
        <f>IF(データ入力!F43="","",データ入力!F43)</f>
        <v/>
      </c>
      <c r="I32" s="180" t="str">
        <f>IF(データ入力!G43="","",データ入力!G43)</f>
        <v/>
      </c>
      <c r="J32" s="181" t="str">
        <f>IF(データ入力!F43="","",データ入力!F43)</f>
        <v/>
      </c>
      <c r="K32" s="182" t="str">
        <f>IF(データ入力!I43="","",データ入力!I43)</f>
        <v/>
      </c>
      <c r="L32" s="183" t="str">
        <f>IF(データ入力!J43="","",データ入力!J43)</f>
        <v/>
      </c>
      <c r="M32" s="78" t="str">
        <f>IF(データ入力!G43="","",データ入力!G43)</f>
        <v/>
      </c>
      <c r="N32" s="79" t="str">
        <f>IF(データ入力!H43="","",データ入力!H43)</f>
        <v/>
      </c>
      <c r="O32" s="79" t="str">
        <f>IF(データ入力!I43="","",データ入力!I43)</f>
        <v/>
      </c>
      <c r="P32" s="179" t="str">
        <f>IF(データ入力!J43="","",データ入力!J43)</f>
        <v/>
      </c>
      <c r="Q32" s="184" t="str">
        <f>IF(データ入力!O43="","",データ入力!O43)</f>
        <v/>
      </c>
      <c r="U32" s="81"/>
      <c r="V32" s="81"/>
      <c r="W32" s="81"/>
      <c r="X32" s="81"/>
      <c r="Y32" s="81"/>
      <c r="Z32" s="81"/>
      <c r="AA32" s="81"/>
    </row>
    <row r="33" spans="3:19" ht="16.899999999999999" customHeight="1" x14ac:dyDescent="0.4">
      <c r="C33" s="74"/>
      <c r="D33" s="75"/>
      <c r="E33" s="70">
        <v>17</v>
      </c>
      <c r="F33" s="77" t="str">
        <f>IF(データ入力!D44="","",データ入力!D44)</f>
        <v/>
      </c>
      <c r="G33" s="179" t="str">
        <f>IF(データ入力!E44="","",データ入力!E44)</f>
        <v/>
      </c>
      <c r="H33" s="180" t="str">
        <f>IF(データ入力!F44="","",データ入力!F44)</f>
        <v/>
      </c>
      <c r="I33" s="180" t="str">
        <f>IF(データ入力!G44="","",データ入力!G44)</f>
        <v/>
      </c>
      <c r="J33" s="181" t="str">
        <f>IF(データ入力!F44="","",データ入力!F44)</f>
        <v/>
      </c>
      <c r="K33" s="182" t="str">
        <f>IF(データ入力!I44="","",データ入力!I44)</f>
        <v/>
      </c>
      <c r="L33" s="183" t="str">
        <f>IF(データ入力!J44="","",データ入力!J44)</f>
        <v/>
      </c>
      <c r="M33" s="78" t="str">
        <f>IF(データ入力!G44="","",データ入力!G44)</f>
        <v/>
      </c>
      <c r="N33" s="79" t="str">
        <f>IF(データ入力!H44="","",データ入力!H44)</f>
        <v/>
      </c>
      <c r="O33" s="79" t="str">
        <f>IF(データ入力!I44="","",データ入力!I44)</f>
        <v/>
      </c>
      <c r="P33" s="179" t="str">
        <f>IF(データ入力!J44="","",データ入力!J44)</f>
        <v/>
      </c>
      <c r="Q33" s="184" t="str">
        <f>IF(データ入力!O44="","",データ入力!O44)</f>
        <v/>
      </c>
    </row>
    <row r="34" spans="3:19" ht="16.899999999999999" customHeight="1" x14ac:dyDescent="0.4">
      <c r="C34" s="74"/>
      <c r="D34" s="75"/>
      <c r="E34" s="76">
        <v>18</v>
      </c>
      <c r="F34" s="77" t="str">
        <f>IF(データ入力!D45="","",データ入力!D45)</f>
        <v/>
      </c>
      <c r="G34" s="179" t="str">
        <f>IF(データ入力!E45="","",データ入力!E45)</f>
        <v/>
      </c>
      <c r="H34" s="180" t="str">
        <f>IF(データ入力!F45="","",データ入力!F45)</f>
        <v/>
      </c>
      <c r="I34" s="180" t="str">
        <f>IF(データ入力!G45="","",データ入力!G45)</f>
        <v/>
      </c>
      <c r="J34" s="181" t="str">
        <f>IF(データ入力!F45="","",データ入力!F45)</f>
        <v/>
      </c>
      <c r="K34" s="182" t="str">
        <f>IF(データ入力!I45="","",データ入力!I45)</f>
        <v/>
      </c>
      <c r="L34" s="183" t="str">
        <f>IF(データ入力!J45="","",データ入力!J45)</f>
        <v/>
      </c>
      <c r="M34" s="78" t="str">
        <f>IF(データ入力!G45="","",データ入力!G45)</f>
        <v/>
      </c>
      <c r="N34" s="79" t="str">
        <f>IF(データ入力!H45="","",データ入力!H45)</f>
        <v/>
      </c>
      <c r="O34" s="79" t="str">
        <f>IF(データ入力!I45="","",データ入力!I45)</f>
        <v/>
      </c>
      <c r="P34" s="179" t="str">
        <f>IF(データ入力!J45="","",データ入力!J45)</f>
        <v/>
      </c>
      <c r="Q34" s="184" t="str">
        <f>IF(データ入力!O45="","",データ入力!O45)</f>
        <v/>
      </c>
    </row>
    <row r="35" spans="3:19" ht="16.899999999999999" customHeight="1" x14ac:dyDescent="0.4">
      <c r="C35" s="74"/>
      <c r="D35" s="75"/>
      <c r="E35" s="70">
        <v>19</v>
      </c>
      <c r="F35" s="77" t="str">
        <f>IF(データ入力!D46="","",データ入力!D46)</f>
        <v/>
      </c>
      <c r="G35" s="179" t="str">
        <f>IF(データ入力!E46="","",データ入力!E46)</f>
        <v/>
      </c>
      <c r="H35" s="180" t="str">
        <f>IF(データ入力!F46="","",データ入力!F46)</f>
        <v/>
      </c>
      <c r="I35" s="180" t="str">
        <f>IF(データ入力!G46="","",データ入力!G46)</f>
        <v/>
      </c>
      <c r="J35" s="181" t="str">
        <f>IF(データ入力!F46="","",データ入力!F46)</f>
        <v/>
      </c>
      <c r="K35" s="182" t="str">
        <f>IF(データ入力!I46="","",データ入力!I46)</f>
        <v/>
      </c>
      <c r="L35" s="183" t="str">
        <f>IF(データ入力!J46="","",データ入力!J46)</f>
        <v/>
      </c>
      <c r="M35" s="78" t="str">
        <f>IF(データ入力!G46="","",データ入力!G46)</f>
        <v/>
      </c>
      <c r="N35" s="79" t="str">
        <f>IF(データ入力!H46="","",データ入力!H46)</f>
        <v/>
      </c>
      <c r="O35" s="79" t="str">
        <f>IF(データ入力!I46="","",データ入力!I46)</f>
        <v/>
      </c>
      <c r="P35" s="179" t="str">
        <f>IF(データ入力!J46="","",データ入力!J46)</f>
        <v/>
      </c>
      <c r="Q35" s="184" t="str">
        <f>IF(データ入力!O46="","",データ入力!O46)</f>
        <v/>
      </c>
    </row>
    <row r="36" spans="3:19" ht="16.899999999999999" customHeight="1" x14ac:dyDescent="0.4">
      <c r="C36" s="74"/>
      <c r="D36" s="75"/>
      <c r="E36" s="76">
        <v>20</v>
      </c>
      <c r="F36" s="77" t="str">
        <f>IF(データ入力!D47="","",データ入力!D47)</f>
        <v/>
      </c>
      <c r="G36" s="179" t="str">
        <f>IF(データ入力!E47="","",データ入力!E47)</f>
        <v/>
      </c>
      <c r="H36" s="180" t="str">
        <f>IF(データ入力!F47="","",データ入力!F47)</f>
        <v/>
      </c>
      <c r="I36" s="180" t="str">
        <f>IF(データ入力!G47="","",データ入力!G47)</f>
        <v/>
      </c>
      <c r="J36" s="181" t="str">
        <f>IF(データ入力!F47="","",データ入力!F47)</f>
        <v/>
      </c>
      <c r="K36" s="182" t="str">
        <f>IF(データ入力!I47="","",データ入力!I47)</f>
        <v/>
      </c>
      <c r="L36" s="183" t="str">
        <f>IF(データ入力!J47="","",データ入力!J47)</f>
        <v/>
      </c>
      <c r="M36" s="78" t="str">
        <f>IF(データ入力!G47="","",データ入力!G47)</f>
        <v/>
      </c>
      <c r="N36" s="79" t="str">
        <f>IF(データ入力!H47="","",データ入力!H47)</f>
        <v/>
      </c>
      <c r="O36" s="79" t="str">
        <f>IF(データ入力!I47="","",データ入力!I47)</f>
        <v/>
      </c>
      <c r="P36" s="179" t="str">
        <f>IF(データ入力!J47="","",データ入力!J47)</f>
        <v/>
      </c>
      <c r="Q36" s="184" t="str">
        <f>IF(データ入力!O47="","",データ入力!O47)</f>
        <v/>
      </c>
    </row>
    <row r="37" spans="3:19" ht="16.899999999999999" customHeight="1" x14ac:dyDescent="0.4">
      <c r="C37" s="74"/>
      <c r="D37" s="75"/>
      <c r="E37" s="70">
        <v>21</v>
      </c>
      <c r="F37" s="77" t="str">
        <f>IF(データ入力!D48="","",データ入力!D48)</f>
        <v/>
      </c>
      <c r="G37" s="179" t="str">
        <f>IF(データ入力!E48="","",データ入力!E48)</f>
        <v/>
      </c>
      <c r="H37" s="180" t="str">
        <f>IF(データ入力!F48="","",データ入力!F48)</f>
        <v/>
      </c>
      <c r="I37" s="180" t="str">
        <f>IF(データ入力!G48="","",データ入力!G48)</f>
        <v/>
      </c>
      <c r="J37" s="181" t="str">
        <f>IF(データ入力!F48="","",データ入力!F48)</f>
        <v/>
      </c>
      <c r="K37" s="182" t="str">
        <f>IF(データ入力!I48="","",データ入力!I48)</f>
        <v/>
      </c>
      <c r="L37" s="183" t="str">
        <f>IF(データ入力!J48="","",データ入力!J48)</f>
        <v/>
      </c>
      <c r="M37" s="78" t="str">
        <f>IF(データ入力!G48="","",データ入力!G48)</f>
        <v/>
      </c>
      <c r="N37" s="79" t="str">
        <f>IF(データ入力!H48="","",データ入力!H48)</f>
        <v/>
      </c>
      <c r="O37" s="79" t="str">
        <f>IF(データ入力!I48="","",データ入力!I48)</f>
        <v/>
      </c>
      <c r="P37" s="179" t="str">
        <f>IF(データ入力!J48="","",データ入力!J48)</f>
        <v/>
      </c>
      <c r="Q37" s="184" t="str">
        <f>IF(データ入力!O48="","",データ入力!O48)</f>
        <v/>
      </c>
    </row>
    <row r="38" spans="3:19" ht="16.899999999999999" customHeight="1" x14ac:dyDescent="0.4">
      <c r="C38" s="74"/>
      <c r="D38" s="75"/>
      <c r="E38" s="76">
        <v>22</v>
      </c>
      <c r="F38" s="77" t="str">
        <f>IF(データ入力!D49="","",データ入力!D49)</f>
        <v/>
      </c>
      <c r="G38" s="179" t="str">
        <f>IF(データ入力!E49="","",データ入力!E49)</f>
        <v/>
      </c>
      <c r="H38" s="180" t="str">
        <f>IF(データ入力!F49="","",データ入力!F49)</f>
        <v/>
      </c>
      <c r="I38" s="180" t="str">
        <f>IF(データ入力!G49="","",データ入力!G49)</f>
        <v/>
      </c>
      <c r="J38" s="181" t="str">
        <f>IF(データ入力!F49="","",データ入力!F49)</f>
        <v/>
      </c>
      <c r="K38" s="182" t="str">
        <f>IF(データ入力!I49="","",データ入力!I49)</f>
        <v/>
      </c>
      <c r="L38" s="183" t="str">
        <f>IF(データ入力!J49="","",データ入力!J49)</f>
        <v/>
      </c>
      <c r="M38" s="78" t="str">
        <f>IF(データ入力!G49="","",データ入力!G49)</f>
        <v/>
      </c>
      <c r="N38" s="79" t="str">
        <f>IF(データ入力!H49="","",データ入力!H49)</f>
        <v/>
      </c>
      <c r="O38" s="79" t="str">
        <f>IF(データ入力!I49="","",データ入力!I49)</f>
        <v/>
      </c>
      <c r="P38" s="179" t="str">
        <f>IF(データ入力!J49="","",データ入力!J49)</f>
        <v/>
      </c>
      <c r="Q38" s="184" t="str">
        <f>IF(データ入力!O49="","",データ入力!O49)</f>
        <v/>
      </c>
    </row>
    <row r="39" spans="3:19" ht="16.899999999999999" customHeight="1" x14ac:dyDescent="0.4">
      <c r="C39" s="74"/>
      <c r="D39" s="75"/>
      <c r="E39" s="70">
        <v>23</v>
      </c>
      <c r="F39" s="77" t="str">
        <f>IF(データ入力!D50="","",データ入力!D50)</f>
        <v/>
      </c>
      <c r="G39" s="179" t="str">
        <f>IF(データ入力!E50="","",データ入力!E50)</f>
        <v/>
      </c>
      <c r="H39" s="180" t="str">
        <f>IF(データ入力!F50="","",データ入力!F50)</f>
        <v/>
      </c>
      <c r="I39" s="180" t="str">
        <f>IF(データ入力!G50="","",データ入力!G50)</f>
        <v/>
      </c>
      <c r="J39" s="181" t="str">
        <f>IF(データ入力!F50="","",データ入力!F50)</f>
        <v/>
      </c>
      <c r="K39" s="182" t="str">
        <f>IF(データ入力!I50="","",データ入力!I50)</f>
        <v/>
      </c>
      <c r="L39" s="183" t="str">
        <f>IF(データ入力!J50="","",データ入力!J50)</f>
        <v/>
      </c>
      <c r="M39" s="78" t="str">
        <f>IF(データ入力!G50="","",データ入力!G50)</f>
        <v/>
      </c>
      <c r="N39" s="79" t="str">
        <f>IF(データ入力!H50="","",データ入力!H50)</f>
        <v/>
      </c>
      <c r="O39" s="79" t="str">
        <f>IF(データ入力!I50="","",データ入力!I50)</f>
        <v/>
      </c>
      <c r="P39" s="179" t="str">
        <f>IF(データ入力!J50="","",データ入力!J50)</f>
        <v/>
      </c>
      <c r="Q39" s="184" t="str">
        <f>IF(データ入力!O50="","",データ入力!O50)</f>
        <v/>
      </c>
    </row>
    <row r="40" spans="3:19" ht="16.899999999999999" customHeight="1" x14ac:dyDescent="0.4">
      <c r="C40" s="74"/>
      <c r="D40" s="75"/>
      <c r="E40" s="76">
        <v>24</v>
      </c>
      <c r="F40" s="77" t="str">
        <f>IF(データ入力!D51="","",データ入力!D51)</f>
        <v/>
      </c>
      <c r="G40" s="179" t="str">
        <f>IF(データ入力!E51="","",データ入力!E51)</f>
        <v/>
      </c>
      <c r="H40" s="180" t="str">
        <f>IF(データ入力!F51="","",データ入力!F51)</f>
        <v/>
      </c>
      <c r="I40" s="180" t="str">
        <f>IF(データ入力!G51="","",データ入力!G51)</f>
        <v/>
      </c>
      <c r="J40" s="181" t="str">
        <f>IF(データ入力!F51="","",データ入力!F51)</f>
        <v/>
      </c>
      <c r="K40" s="182" t="str">
        <f>IF(データ入力!I51="","",データ入力!I51)</f>
        <v/>
      </c>
      <c r="L40" s="183" t="str">
        <f>IF(データ入力!J51="","",データ入力!J51)</f>
        <v/>
      </c>
      <c r="M40" s="78" t="str">
        <f>IF(データ入力!G51="","",データ入力!G51)</f>
        <v/>
      </c>
      <c r="N40" s="79" t="str">
        <f>IF(データ入力!H51="","",データ入力!H51)</f>
        <v/>
      </c>
      <c r="O40" s="79" t="str">
        <f>IF(データ入力!I51="","",データ入力!I51)</f>
        <v/>
      </c>
      <c r="P40" s="179" t="str">
        <f>IF(データ入力!J51="","",データ入力!J51)</f>
        <v/>
      </c>
      <c r="Q40" s="184" t="str">
        <f>IF(データ入力!O51="","",データ入力!O51)</f>
        <v/>
      </c>
    </row>
    <row r="41" spans="3:19" ht="16.899999999999999" customHeight="1" thickBot="1" x14ac:dyDescent="0.45">
      <c r="C41" s="82"/>
      <c r="D41" s="83"/>
      <c r="E41" s="70">
        <v>25</v>
      </c>
      <c r="F41" s="84" t="str">
        <f>IF(データ入力!D52="","",データ入力!D52)</f>
        <v/>
      </c>
      <c r="G41" s="204" t="str">
        <f>IF(データ入力!E52="","",データ入力!E52)</f>
        <v/>
      </c>
      <c r="H41" s="205" t="str">
        <f>IF(データ入力!F52="","",データ入力!F52)</f>
        <v/>
      </c>
      <c r="I41" s="205" t="str">
        <f>IF(データ入力!G52="","",データ入力!G52)</f>
        <v/>
      </c>
      <c r="J41" s="181" t="str">
        <f>IF(データ入力!F52="","",データ入力!F52)</f>
        <v/>
      </c>
      <c r="K41" s="182" t="str">
        <f>IF(データ入力!I52="","",データ入力!I52)</f>
        <v/>
      </c>
      <c r="L41" s="183" t="str">
        <f>IF(データ入力!J52="","",データ入力!J52)</f>
        <v/>
      </c>
      <c r="M41" s="85" t="str">
        <f>IF(データ入力!G52="","",データ入力!G52)</f>
        <v/>
      </c>
      <c r="N41" s="86" t="str">
        <f>IF(データ入力!H52="","",データ入力!H52)</f>
        <v/>
      </c>
      <c r="O41" s="86" t="str">
        <f>IF(データ入力!I52="","",データ入力!I52)</f>
        <v/>
      </c>
      <c r="P41" s="204" t="str">
        <f>IF(データ入力!J52="","",データ入力!J52)</f>
        <v/>
      </c>
      <c r="Q41" s="206" t="str">
        <f>IF(データ入力!O52="","",データ入力!O52)</f>
        <v/>
      </c>
    </row>
    <row r="42" spans="3:19" ht="16.899999999999999" customHeight="1" thickBot="1" x14ac:dyDescent="0.45">
      <c r="C42" s="87" t="s">
        <v>121</v>
      </c>
      <c r="D42" s="88"/>
      <c r="E42" s="89"/>
      <c r="F42" s="88"/>
      <c r="G42" s="88"/>
      <c r="H42" s="88"/>
      <c r="I42" s="89"/>
      <c r="J42" s="89"/>
      <c r="K42" s="89"/>
      <c r="L42" s="89"/>
      <c r="M42" s="90"/>
      <c r="N42" s="90"/>
      <c r="O42" s="90"/>
      <c r="P42" s="89"/>
      <c r="Q42" s="89"/>
    </row>
    <row r="43" spans="3:19" ht="16.899999999999999" customHeight="1" x14ac:dyDescent="0.4">
      <c r="C43" s="91"/>
      <c r="D43" s="92"/>
      <c r="E43" s="91"/>
      <c r="F43" s="92"/>
      <c r="G43" s="196"/>
      <c r="H43" s="197"/>
      <c r="I43" s="197"/>
      <c r="J43" s="93"/>
      <c r="K43" s="198"/>
      <c r="L43" s="199"/>
      <c r="M43" s="94"/>
      <c r="N43" s="94"/>
      <c r="O43" s="94"/>
      <c r="P43" s="200"/>
      <c r="Q43" s="201"/>
    </row>
    <row r="44" spans="3:19" ht="16.899999999999999" customHeight="1" x14ac:dyDescent="0.4">
      <c r="C44" s="74"/>
      <c r="D44" s="75"/>
      <c r="E44" s="74"/>
      <c r="F44" s="75"/>
      <c r="G44" s="179"/>
      <c r="H44" s="180"/>
      <c r="I44" s="180"/>
      <c r="J44" s="95"/>
      <c r="K44" s="181"/>
      <c r="L44" s="183"/>
      <c r="M44" s="96"/>
      <c r="N44" s="96"/>
      <c r="O44" s="96"/>
      <c r="P44" s="202"/>
      <c r="Q44" s="203"/>
      <c r="S44" s="97" t="s">
        <v>122</v>
      </c>
    </row>
    <row r="45" spans="3:19" ht="16.899999999999999" customHeight="1" x14ac:dyDescent="0.4">
      <c r="C45" s="74"/>
      <c r="D45" s="75"/>
      <c r="E45" s="74"/>
      <c r="F45" s="75"/>
      <c r="G45" s="179"/>
      <c r="H45" s="180"/>
      <c r="I45" s="180"/>
      <c r="J45" s="95"/>
      <c r="K45" s="181"/>
      <c r="L45" s="183"/>
      <c r="M45" s="96"/>
      <c r="N45" s="96"/>
      <c r="O45" s="96"/>
      <c r="P45" s="202"/>
      <c r="Q45" s="203"/>
      <c r="S45" s="29" t="s">
        <v>123</v>
      </c>
    </row>
    <row r="46" spans="3:19" ht="16.899999999999999" customHeight="1" x14ac:dyDescent="0.4">
      <c r="C46" s="74"/>
      <c r="D46" s="75"/>
      <c r="E46" s="74"/>
      <c r="F46" s="75"/>
      <c r="G46" s="179"/>
      <c r="H46" s="180"/>
      <c r="I46" s="180"/>
      <c r="J46" s="95"/>
      <c r="K46" s="181"/>
      <c r="L46" s="183"/>
      <c r="M46" s="96"/>
      <c r="N46" s="96"/>
      <c r="O46" s="96"/>
      <c r="P46" s="202"/>
      <c r="Q46" s="203"/>
    </row>
    <row r="47" spans="3:19" ht="16.899999999999999" customHeight="1" thickBot="1" x14ac:dyDescent="0.45">
      <c r="C47" s="82"/>
      <c r="D47" s="83"/>
      <c r="E47" s="82"/>
      <c r="F47" s="83"/>
      <c r="G47" s="204"/>
      <c r="H47" s="205"/>
      <c r="I47" s="205"/>
      <c r="J47" s="98"/>
      <c r="K47" s="208"/>
      <c r="L47" s="209"/>
      <c r="M47" s="99"/>
      <c r="N47" s="99"/>
      <c r="O47" s="99"/>
      <c r="P47" s="210"/>
      <c r="Q47" s="211"/>
    </row>
    <row r="48" spans="3:19" ht="3.75" customHeight="1" x14ac:dyDescent="0.4">
      <c r="C48" s="100"/>
      <c r="D48" s="101"/>
      <c r="E48" s="100"/>
      <c r="F48" s="101"/>
      <c r="G48" s="101"/>
      <c r="H48" s="101"/>
      <c r="I48" s="101"/>
      <c r="J48" s="101"/>
      <c r="K48" s="101"/>
      <c r="L48" s="101"/>
      <c r="M48" s="102"/>
      <c r="N48" s="102"/>
      <c r="O48" s="102"/>
      <c r="P48" s="101"/>
      <c r="Q48" s="101"/>
    </row>
    <row r="49" spans="3:18" x14ac:dyDescent="0.2">
      <c r="C49" s="103" t="s">
        <v>124</v>
      </c>
      <c r="D49" s="103"/>
      <c r="E49" s="103"/>
      <c r="F49" s="103"/>
      <c r="G49" s="103"/>
      <c r="H49" s="103"/>
      <c r="I49" s="103"/>
      <c r="J49" s="103"/>
      <c r="K49" s="103"/>
      <c r="L49" s="212" t="str">
        <f>データ入力!D6</f>
        <v>江竜　康成</v>
      </c>
      <c r="M49" s="212"/>
      <c r="N49" s="212"/>
      <c r="O49" s="212"/>
      <c r="P49" s="212"/>
      <c r="Q49" s="103" t="s">
        <v>125</v>
      </c>
    </row>
    <row r="50" spans="3:18" x14ac:dyDescent="0.4">
      <c r="C50" s="213" t="str">
        <f>"　上記の者は、令和　"&amp;データ入力!D5&amp;"　年度　秋季総合体育大会（高校サッカーの部）要項の参加資格に相違なく、出場を許可し、ここに参加申し込みををいたします。"</f>
        <v>　上記の者は、令和　3　年度　秋季総合体育大会（高校サッカーの部）要項の参加資格に相違なく、出場を許可し、ここに参加申し込みををいたします。</v>
      </c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</row>
    <row r="51" spans="3:18" x14ac:dyDescent="0.4"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</row>
    <row r="52" spans="3:18" ht="19.5" x14ac:dyDescent="0.15">
      <c r="C52" s="214" t="str">
        <f ca="1">"  令和  " &amp; データ入力!D5 &amp; "  年  " &amp; MONTH(TODAY()) &amp; "  月  " &amp; DAY(TODAY()) &amp; "  日"</f>
        <v xml:space="preserve">  令和  3  年  8  月  25  日</v>
      </c>
      <c r="D52" s="214"/>
      <c r="E52" s="214"/>
      <c r="F52" s="214"/>
      <c r="G52" s="214"/>
      <c r="H52" s="104"/>
      <c r="I52" s="103"/>
      <c r="J52" s="105"/>
      <c r="K52" s="105"/>
      <c r="L52" s="106"/>
      <c r="M52" s="107"/>
      <c r="N52" s="105"/>
      <c r="O52" s="105"/>
      <c r="P52" s="105"/>
      <c r="Q52" s="108" t="s">
        <v>126</v>
      </c>
      <c r="R52" s="97" t="s">
        <v>127</v>
      </c>
    </row>
    <row r="53" spans="3:18" x14ac:dyDescent="0.2">
      <c r="C53" s="109" t="s">
        <v>95</v>
      </c>
      <c r="D53" s="207" t="str">
        <f>D2</f>
        <v>滋賀県立高島高等学校</v>
      </c>
      <c r="E53" s="207"/>
      <c r="F53" s="207"/>
      <c r="G53" s="207"/>
      <c r="H53" s="207"/>
      <c r="I53" s="207"/>
      <c r="J53" s="105"/>
      <c r="K53" s="105"/>
      <c r="L53" s="105"/>
      <c r="M53" s="107"/>
      <c r="N53" s="105"/>
      <c r="O53" s="105"/>
      <c r="P53" s="105"/>
      <c r="Q53" s="105"/>
    </row>
    <row r="54" spans="3:18" ht="19.5" x14ac:dyDescent="0.2">
      <c r="C54" s="109" t="s">
        <v>128</v>
      </c>
      <c r="D54" s="207">
        <f>データ入力!D16</f>
        <v>0</v>
      </c>
      <c r="E54" s="207"/>
      <c r="F54" s="207"/>
      <c r="G54" s="207"/>
      <c r="H54" s="207"/>
      <c r="I54" s="207"/>
      <c r="J54" s="105"/>
      <c r="K54" s="105"/>
      <c r="L54" s="110" t="s">
        <v>129</v>
      </c>
      <c r="M54" s="105"/>
      <c r="N54" s="105"/>
      <c r="O54" s="105"/>
      <c r="P54" s="105"/>
      <c r="Q54" s="111" t="s">
        <v>129</v>
      </c>
      <c r="R54" s="97" t="s">
        <v>130</v>
      </c>
    </row>
  </sheetData>
  <mergeCells count="121">
    <mergeCell ref="D53:I53"/>
    <mergeCell ref="D54:I54"/>
    <mergeCell ref="G47:I47"/>
    <mergeCell ref="K47:L47"/>
    <mergeCell ref="P47:Q47"/>
    <mergeCell ref="L49:P49"/>
    <mergeCell ref="C50:Q51"/>
    <mergeCell ref="C52:G52"/>
    <mergeCell ref="G45:I45"/>
    <mergeCell ref="K45:L45"/>
    <mergeCell ref="P45:Q45"/>
    <mergeCell ref="G46:I46"/>
    <mergeCell ref="K46:L46"/>
    <mergeCell ref="P46:Q46"/>
    <mergeCell ref="G43:I43"/>
    <mergeCell ref="K43:L43"/>
    <mergeCell ref="P43:Q43"/>
    <mergeCell ref="G44:I44"/>
    <mergeCell ref="K44:L44"/>
    <mergeCell ref="P44:Q44"/>
    <mergeCell ref="G40:I40"/>
    <mergeCell ref="J40:L40"/>
    <mergeCell ref="P40:Q40"/>
    <mergeCell ref="G41:I41"/>
    <mergeCell ref="J41:L41"/>
    <mergeCell ref="P41:Q41"/>
    <mergeCell ref="G38:I38"/>
    <mergeCell ref="J38:L38"/>
    <mergeCell ref="P38:Q38"/>
    <mergeCell ref="G39:I39"/>
    <mergeCell ref="J39:L39"/>
    <mergeCell ref="P39:Q39"/>
    <mergeCell ref="G36:I36"/>
    <mergeCell ref="J36:L36"/>
    <mergeCell ref="P36:Q36"/>
    <mergeCell ref="G37:I37"/>
    <mergeCell ref="J37:L37"/>
    <mergeCell ref="P37:Q37"/>
    <mergeCell ref="G34:I34"/>
    <mergeCell ref="J34:L34"/>
    <mergeCell ref="P34:Q34"/>
    <mergeCell ref="G35:I35"/>
    <mergeCell ref="J35:L35"/>
    <mergeCell ref="P35:Q35"/>
    <mergeCell ref="G32:I32"/>
    <mergeCell ref="J32:L32"/>
    <mergeCell ref="P32:Q32"/>
    <mergeCell ref="G33:I33"/>
    <mergeCell ref="J33:L33"/>
    <mergeCell ref="P33:Q33"/>
    <mergeCell ref="G30:I30"/>
    <mergeCell ref="J30:L30"/>
    <mergeCell ref="P30:Q30"/>
    <mergeCell ref="G31:I31"/>
    <mergeCell ref="J31:L31"/>
    <mergeCell ref="P31:Q31"/>
    <mergeCell ref="G28:I28"/>
    <mergeCell ref="J28:L28"/>
    <mergeCell ref="P28:Q28"/>
    <mergeCell ref="G29:I29"/>
    <mergeCell ref="J29:L29"/>
    <mergeCell ref="P29:Q29"/>
    <mergeCell ref="G26:I26"/>
    <mergeCell ref="J26:L26"/>
    <mergeCell ref="P26:Q26"/>
    <mergeCell ref="G27:I27"/>
    <mergeCell ref="J27:L27"/>
    <mergeCell ref="P27:Q27"/>
    <mergeCell ref="G24:I24"/>
    <mergeCell ref="J24:L24"/>
    <mergeCell ref="P24:Q24"/>
    <mergeCell ref="G25:I25"/>
    <mergeCell ref="J25:L25"/>
    <mergeCell ref="P25:Q25"/>
    <mergeCell ref="G22:I22"/>
    <mergeCell ref="J22:L22"/>
    <mergeCell ref="P22:Q22"/>
    <mergeCell ref="G23:I23"/>
    <mergeCell ref="J23:L23"/>
    <mergeCell ref="P23:Q23"/>
    <mergeCell ref="G20:I20"/>
    <mergeCell ref="J20:L20"/>
    <mergeCell ref="P20:Q20"/>
    <mergeCell ref="G21:I21"/>
    <mergeCell ref="J21:L21"/>
    <mergeCell ref="P21:Q21"/>
    <mergeCell ref="G18:I18"/>
    <mergeCell ref="J18:L18"/>
    <mergeCell ref="P18:Q18"/>
    <mergeCell ref="G19:I19"/>
    <mergeCell ref="J19:L19"/>
    <mergeCell ref="P19:Q19"/>
    <mergeCell ref="G16:I16"/>
    <mergeCell ref="J16:L16"/>
    <mergeCell ref="P16:Q16"/>
    <mergeCell ref="G17:I17"/>
    <mergeCell ref="J17:L17"/>
    <mergeCell ref="P17:Q17"/>
    <mergeCell ref="D13:H13"/>
    <mergeCell ref="J13:K13"/>
    <mergeCell ref="L13:P13"/>
    <mergeCell ref="D14:H14"/>
    <mergeCell ref="J14:K14"/>
    <mergeCell ref="L14:P14"/>
    <mergeCell ref="D9:I9"/>
    <mergeCell ref="J9:K9"/>
    <mergeCell ref="I10:Q11"/>
    <mergeCell ref="C11:E11"/>
    <mergeCell ref="D12:H12"/>
    <mergeCell ref="J12:K12"/>
    <mergeCell ref="L12:P12"/>
    <mergeCell ref="L9:Q9"/>
    <mergeCell ref="F1:Q1"/>
    <mergeCell ref="C2:C3"/>
    <mergeCell ref="D2:I3"/>
    <mergeCell ref="K2:K6"/>
    <mergeCell ref="L3:L4"/>
    <mergeCell ref="D4:I4"/>
    <mergeCell ref="D5:I5"/>
    <mergeCell ref="L5:L6"/>
    <mergeCell ref="D6:I6"/>
  </mergeCells>
  <phoneticPr fontId="1"/>
  <pageMargins left="0.9055118110236221" right="0.51181102362204722" top="0.27559055118110237" bottom="0.27559055118110237" header="0.31496062992125984" footer="0.31496062992125984"/>
  <pageSetup paperSize="9" scale="88" fitToWidth="0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92FB-861F-465C-8AC2-EBC0E2149393}">
  <sheetPr codeName="Sheet3"/>
  <dimension ref="A1:AQ56"/>
  <sheetViews>
    <sheetView topLeftCell="C1" zoomScaleNormal="100" workbookViewId="0">
      <selection activeCell="AR13" sqref="AR13"/>
    </sheetView>
  </sheetViews>
  <sheetFormatPr defaultRowHeight="16.5" x14ac:dyDescent="0.4"/>
  <cols>
    <col min="1" max="2" width="2.875" style="115" hidden="1" customWidth="1"/>
    <col min="3" max="43" width="2" style="115" customWidth="1"/>
    <col min="44" max="16384" width="9" style="115"/>
  </cols>
  <sheetData>
    <row r="1" spans="1:43" ht="17.25" thickBot="1" x14ac:dyDescent="0.45"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116"/>
      <c r="AK1" s="216"/>
      <c r="AL1" s="216"/>
      <c r="AM1" s="216"/>
      <c r="AN1" s="216"/>
      <c r="AO1" s="216"/>
      <c r="AP1" s="216"/>
      <c r="AQ1" s="216"/>
    </row>
    <row r="2" spans="1:43" ht="17.25" thickBot="1" x14ac:dyDescent="0.45">
      <c r="C2" s="120"/>
      <c r="D2" s="120"/>
      <c r="E2" s="217" t="str">
        <f>データ入力!D9</f>
        <v>高島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 t="s">
        <v>131</v>
      </c>
      <c r="Q2" s="219"/>
      <c r="R2" s="219"/>
      <c r="S2" s="220"/>
      <c r="T2" s="221" t="str">
        <f>IF(データ入力!D8="その他→",データ入力!E8,データ入力!D8)&amp;データ入力!D9&amp;データ入力!E9</f>
        <v>滋賀県立高島高等学校</v>
      </c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116"/>
      <c r="AK2" s="216"/>
      <c r="AL2" s="216"/>
      <c r="AM2" s="216"/>
      <c r="AN2" s="216"/>
      <c r="AO2" s="216"/>
      <c r="AP2" s="216"/>
      <c r="AQ2" s="216"/>
    </row>
    <row r="3" spans="1:43" ht="17.25" thickBot="1" x14ac:dyDescent="0.45">
      <c r="C3" s="120"/>
      <c r="D3" s="120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22" t="s">
        <v>141</v>
      </c>
      <c r="Q3" s="223"/>
      <c r="R3" s="223"/>
      <c r="S3" s="224"/>
      <c r="T3" s="225" t="str">
        <f>"〒" &amp; データ入力!D10 &amp; "　" &amp; データ入力!D11</f>
        <v>〒　</v>
      </c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116"/>
      <c r="AK3" s="216"/>
      <c r="AL3" s="216"/>
      <c r="AM3" s="216"/>
      <c r="AN3" s="216"/>
      <c r="AO3" s="216"/>
      <c r="AP3" s="216"/>
      <c r="AQ3" s="216"/>
    </row>
    <row r="4" spans="1:43" ht="17.25" thickBot="1" x14ac:dyDescent="0.45">
      <c r="C4" s="120"/>
      <c r="D4" s="120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22" t="s">
        <v>10</v>
      </c>
      <c r="Q4" s="223"/>
      <c r="R4" s="223"/>
      <c r="S4" s="224"/>
      <c r="T4" s="225">
        <f>データ入力!D12</f>
        <v>0</v>
      </c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116"/>
      <c r="AK4" s="216"/>
      <c r="AL4" s="216"/>
      <c r="AM4" s="216"/>
      <c r="AN4" s="216"/>
      <c r="AO4" s="216"/>
      <c r="AP4" s="216"/>
      <c r="AQ4" s="216"/>
    </row>
    <row r="5" spans="1:43" ht="8.25" customHeight="1" x14ac:dyDescent="0.4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8"/>
      <c r="AL5" s="118"/>
      <c r="AM5" s="118"/>
      <c r="AN5" s="118"/>
      <c r="AO5" s="118"/>
      <c r="AP5" s="118"/>
      <c r="AQ5" s="118"/>
    </row>
    <row r="6" spans="1:43" x14ac:dyDescent="0.4">
      <c r="C6" s="226" t="s">
        <v>142</v>
      </c>
      <c r="D6" s="226"/>
      <c r="E6" s="226"/>
      <c r="F6" s="226"/>
      <c r="G6" s="226"/>
      <c r="H6" s="22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226" t="s">
        <v>143</v>
      </c>
      <c r="AF6" s="226"/>
      <c r="AG6" s="226"/>
      <c r="AH6" s="226"/>
      <c r="AI6" s="226"/>
      <c r="AJ6" s="226"/>
      <c r="AK6" s="226"/>
      <c r="AL6" s="226"/>
      <c r="AM6" s="116"/>
      <c r="AN6" s="116"/>
      <c r="AO6" s="116"/>
      <c r="AP6" s="116"/>
      <c r="AQ6" s="116"/>
    </row>
    <row r="7" spans="1:43" ht="4.5" customHeight="1" thickBot="1" x14ac:dyDescent="0.45"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</row>
    <row r="8" spans="1:43" ht="17.25" thickBot="1" x14ac:dyDescent="0.45">
      <c r="C8" s="227"/>
      <c r="D8" s="227"/>
      <c r="E8" s="227"/>
      <c r="F8" s="227" t="s">
        <v>144</v>
      </c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 t="s">
        <v>145</v>
      </c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116"/>
      <c r="AE8" s="228">
        <f>データ入力!D13</f>
        <v>0</v>
      </c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</row>
    <row r="9" spans="1:43" ht="17.25" thickBot="1" x14ac:dyDescent="0.45">
      <c r="C9" s="227"/>
      <c r="D9" s="227"/>
      <c r="E9" s="227"/>
      <c r="F9" s="227" t="s">
        <v>18</v>
      </c>
      <c r="G9" s="227"/>
      <c r="H9" s="227"/>
      <c r="I9" s="227"/>
      <c r="J9" s="227" t="s">
        <v>19</v>
      </c>
      <c r="K9" s="227"/>
      <c r="L9" s="227"/>
      <c r="M9" s="227"/>
      <c r="N9" s="227" t="s">
        <v>20</v>
      </c>
      <c r="O9" s="227"/>
      <c r="P9" s="227"/>
      <c r="Q9" s="227"/>
      <c r="R9" s="227" t="s">
        <v>18</v>
      </c>
      <c r="S9" s="227"/>
      <c r="T9" s="227"/>
      <c r="U9" s="227"/>
      <c r="V9" s="227" t="s">
        <v>19</v>
      </c>
      <c r="W9" s="227"/>
      <c r="X9" s="227"/>
      <c r="Y9" s="227"/>
      <c r="Z9" s="227" t="s">
        <v>20</v>
      </c>
      <c r="AA9" s="227"/>
      <c r="AB9" s="227"/>
      <c r="AC9" s="227"/>
      <c r="AD9" s="116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</row>
    <row r="10" spans="1:43" ht="17.25" thickBot="1" x14ac:dyDescent="0.45">
      <c r="C10" s="227" t="s">
        <v>146</v>
      </c>
      <c r="D10" s="227"/>
      <c r="E10" s="227"/>
      <c r="F10" s="229">
        <f>データ入力!D22</f>
        <v>0</v>
      </c>
      <c r="G10" s="229"/>
      <c r="H10" s="229"/>
      <c r="I10" s="229"/>
      <c r="J10" s="229">
        <f>データ入力!E22</f>
        <v>0</v>
      </c>
      <c r="K10" s="229"/>
      <c r="L10" s="229"/>
      <c r="M10" s="229"/>
      <c r="N10" s="229">
        <f>参加申込書!P3</f>
        <v>0</v>
      </c>
      <c r="O10" s="229"/>
      <c r="P10" s="229"/>
      <c r="Q10" s="229"/>
      <c r="R10" s="229">
        <f>データ入力!D24</f>
        <v>0</v>
      </c>
      <c r="S10" s="229"/>
      <c r="T10" s="229"/>
      <c r="U10" s="229"/>
      <c r="V10" s="229">
        <f>データ入力!E24</f>
        <v>0</v>
      </c>
      <c r="W10" s="229"/>
      <c r="X10" s="229"/>
      <c r="Y10" s="229"/>
      <c r="Z10" s="229">
        <f>データ入力!F24</f>
        <v>0</v>
      </c>
      <c r="AA10" s="229"/>
      <c r="AB10" s="229"/>
      <c r="AC10" s="229"/>
      <c r="AD10" s="116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</row>
    <row r="11" spans="1:43" ht="17.25" thickBot="1" x14ac:dyDescent="0.45">
      <c r="C11" s="227" t="s">
        <v>147</v>
      </c>
      <c r="D11" s="227"/>
      <c r="E11" s="227"/>
      <c r="F11" s="229">
        <f>データ入力!D23</f>
        <v>0</v>
      </c>
      <c r="G11" s="229"/>
      <c r="H11" s="229"/>
      <c r="I11" s="229"/>
      <c r="J11" s="229">
        <f>データ入力!E23</f>
        <v>0</v>
      </c>
      <c r="K11" s="229"/>
      <c r="L11" s="229"/>
      <c r="M11" s="229"/>
      <c r="N11" s="229">
        <f>参加申込書!P4</f>
        <v>0</v>
      </c>
      <c r="O11" s="229"/>
      <c r="P11" s="229"/>
      <c r="Q11" s="229"/>
      <c r="R11" s="229">
        <f>データ入力!D25</f>
        <v>0</v>
      </c>
      <c r="S11" s="229"/>
      <c r="T11" s="229"/>
      <c r="U11" s="229"/>
      <c r="V11" s="229">
        <f>データ入力!E25</f>
        <v>0</v>
      </c>
      <c r="W11" s="229"/>
      <c r="X11" s="229"/>
      <c r="Y11" s="229"/>
      <c r="Z11" s="229">
        <f>データ入力!F25</f>
        <v>0</v>
      </c>
      <c r="AA11" s="229"/>
      <c r="AB11" s="229"/>
      <c r="AC11" s="229"/>
      <c r="AD11" s="116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</row>
    <row r="12" spans="1:43" ht="8.25" customHeight="1" x14ac:dyDescent="0.4"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</row>
    <row r="13" spans="1:43" ht="17.25" thickBot="1" x14ac:dyDescent="0.45">
      <c r="C13" s="226" t="s">
        <v>148</v>
      </c>
      <c r="D13" s="226"/>
      <c r="E13" s="226"/>
      <c r="F13" s="226"/>
      <c r="G13" s="226"/>
      <c r="H13" s="226"/>
      <c r="L13" s="230" t="s">
        <v>149</v>
      </c>
      <c r="M13" s="230"/>
      <c r="N13" s="230"/>
      <c r="O13" s="231" t="s">
        <v>150</v>
      </c>
      <c r="P13" s="231"/>
      <c r="Q13" s="231"/>
      <c r="R13" s="231"/>
      <c r="S13" s="231"/>
      <c r="T13" s="231"/>
      <c r="U13" s="121"/>
      <c r="W13" s="230" t="s">
        <v>15</v>
      </c>
      <c r="X13" s="230"/>
      <c r="Y13" s="230"/>
      <c r="Z13" s="231" t="s">
        <v>151</v>
      </c>
      <c r="AA13" s="231"/>
      <c r="AB13" s="231"/>
      <c r="AC13" s="231"/>
      <c r="AD13" s="231"/>
      <c r="AE13" s="231"/>
      <c r="AF13" s="121"/>
      <c r="AH13" s="230" t="s">
        <v>16</v>
      </c>
      <c r="AI13" s="230"/>
      <c r="AJ13" s="230"/>
      <c r="AK13" s="231" t="s">
        <v>152</v>
      </c>
      <c r="AL13" s="231"/>
      <c r="AM13" s="231"/>
      <c r="AN13" s="231"/>
      <c r="AO13" s="231"/>
      <c r="AP13" s="231"/>
      <c r="AQ13" s="121"/>
    </row>
    <row r="14" spans="1:43" ht="4.5" customHeight="1" thickBot="1" x14ac:dyDescent="0.45"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</row>
    <row r="15" spans="1:43" ht="10.9" customHeight="1" x14ac:dyDescent="0.4">
      <c r="A15" s="115">
        <v>28</v>
      </c>
      <c r="B15" s="115">
        <v>41</v>
      </c>
      <c r="C15" s="232">
        <v>1</v>
      </c>
      <c r="D15" s="232"/>
      <c r="E15" s="234">
        <f ca="1">INDIRECT("データ入力!D" &amp; A15)</f>
        <v>0</v>
      </c>
      <c r="F15" s="234"/>
      <c r="G15" s="236">
        <f ca="1">INDIRECT("データ入力!E" &amp; A15)</f>
        <v>0</v>
      </c>
      <c r="H15" s="237"/>
      <c r="I15" s="237"/>
      <c r="J15" s="237"/>
      <c r="K15" s="237"/>
      <c r="L15" s="237"/>
      <c r="M15" s="239">
        <f ca="1">INDIRECT("データ入力!G" &amp; A15)</f>
        <v>0</v>
      </c>
      <c r="N15" s="239"/>
      <c r="O15" s="239">
        <f ca="1">INDIRECT("データ入力!H" &amp; A15)</f>
        <v>0</v>
      </c>
      <c r="P15" s="239"/>
      <c r="Q15" s="239">
        <f ca="1">INDIRECT("データ入力!I" &amp; A15)</f>
        <v>0</v>
      </c>
      <c r="R15" s="239"/>
      <c r="S15" s="241">
        <f ca="1">INDIRECT("データ入力!J" &amp; A15)</f>
        <v>0</v>
      </c>
      <c r="T15" s="241"/>
      <c r="U15" s="241"/>
      <c r="V15" s="241"/>
      <c r="W15" s="118"/>
      <c r="X15" s="232">
        <v>14</v>
      </c>
      <c r="Y15" s="232"/>
      <c r="Z15" s="234">
        <f ca="1">INDIRECT("データ入力!D" &amp; B15)</f>
        <v>0</v>
      </c>
      <c r="AA15" s="234"/>
      <c r="AB15" s="236">
        <f ca="1">INDIRECT("データ入力!E" &amp; B15)</f>
        <v>0</v>
      </c>
      <c r="AC15" s="237"/>
      <c r="AD15" s="237"/>
      <c r="AE15" s="237"/>
      <c r="AF15" s="237"/>
      <c r="AG15" s="237"/>
      <c r="AH15" s="239">
        <f ca="1">INDIRECT("データ入力!G" &amp; B15)</f>
        <v>0</v>
      </c>
      <c r="AI15" s="239"/>
      <c r="AJ15" s="239">
        <f ca="1">INDIRECT("データ入力!H" &amp; B15)</f>
        <v>0</v>
      </c>
      <c r="AK15" s="239"/>
      <c r="AL15" s="239">
        <f ca="1">INDIRECT("データ入力!I" &amp; B15)</f>
        <v>0</v>
      </c>
      <c r="AM15" s="239"/>
      <c r="AN15" s="241">
        <f ca="1">INDIRECT("データ入力!J" &amp; B15)</f>
        <v>0</v>
      </c>
      <c r="AO15" s="241"/>
      <c r="AP15" s="241"/>
      <c r="AQ15" s="241"/>
    </row>
    <row r="16" spans="1:43" ht="10.9" customHeight="1" thickBot="1" x14ac:dyDescent="0.45">
      <c r="C16" s="233"/>
      <c r="D16" s="233"/>
      <c r="E16" s="235"/>
      <c r="F16" s="235"/>
      <c r="G16" s="238"/>
      <c r="H16" s="231"/>
      <c r="I16" s="231"/>
      <c r="J16" s="231"/>
      <c r="K16" s="231"/>
      <c r="L16" s="231"/>
      <c r="M16" s="240"/>
      <c r="N16" s="240"/>
      <c r="O16" s="240"/>
      <c r="P16" s="240"/>
      <c r="Q16" s="240"/>
      <c r="R16" s="240"/>
      <c r="S16" s="242">
        <f ca="1">INDIRECT("データ入力!K" &amp; A15)</f>
        <v>0</v>
      </c>
      <c r="T16" s="242"/>
      <c r="U16" s="242"/>
      <c r="V16" s="242"/>
      <c r="W16" s="118"/>
      <c r="X16" s="233"/>
      <c r="Y16" s="233"/>
      <c r="Z16" s="235"/>
      <c r="AA16" s="235"/>
      <c r="AB16" s="238"/>
      <c r="AC16" s="231"/>
      <c r="AD16" s="231"/>
      <c r="AE16" s="231"/>
      <c r="AF16" s="231"/>
      <c r="AG16" s="231"/>
      <c r="AH16" s="240"/>
      <c r="AI16" s="240"/>
      <c r="AJ16" s="240"/>
      <c r="AK16" s="240"/>
      <c r="AL16" s="240"/>
      <c r="AM16" s="240"/>
      <c r="AN16" s="242">
        <f ca="1">INDIRECT("データ入力!K" &amp; B15)</f>
        <v>0</v>
      </c>
      <c r="AO16" s="242"/>
      <c r="AP16" s="242"/>
      <c r="AQ16" s="242"/>
    </row>
    <row r="17" spans="1:43" ht="10.9" customHeight="1" x14ac:dyDescent="0.4">
      <c r="A17" s="115">
        <v>29</v>
      </c>
      <c r="B17" s="115">
        <v>42</v>
      </c>
      <c r="C17" s="232">
        <v>2</v>
      </c>
      <c r="D17" s="232"/>
      <c r="E17" s="234">
        <f t="shared" ref="E17" ca="1" si="0">INDIRECT("データ入力!D" &amp; A17)</f>
        <v>0</v>
      </c>
      <c r="F17" s="234"/>
      <c r="G17" s="236">
        <f t="shared" ref="G17" ca="1" si="1">INDIRECT("データ入力!E" &amp; A17)</f>
        <v>0</v>
      </c>
      <c r="H17" s="237"/>
      <c r="I17" s="237"/>
      <c r="J17" s="237"/>
      <c r="K17" s="237"/>
      <c r="L17" s="237"/>
      <c r="M17" s="239">
        <f t="shared" ref="M17" ca="1" si="2">INDIRECT("データ入力!G" &amp; A17)</f>
        <v>0</v>
      </c>
      <c r="N17" s="239"/>
      <c r="O17" s="239">
        <f t="shared" ref="O17" ca="1" si="3">INDIRECT("データ入力!H" &amp; A17)</f>
        <v>0</v>
      </c>
      <c r="P17" s="239"/>
      <c r="Q17" s="239">
        <f t="shared" ref="Q17" ca="1" si="4">INDIRECT("データ入力!I" &amp; A17)</f>
        <v>0</v>
      </c>
      <c r="R17" s="239"/>
      <c r="S17" s="241">
        <f t="shared" ref="S17" ca="1" si="5">INDIRECT("データ入力!J" &amp; A17)</f>
        <v>0</v>
      </c>
      <c r="T17" s="241"/>
      <c r="U17" s="241"/>
      <c r="V17" s="241"/>
      <c r="W17" s="118"/>
      <c r="X17" s="232">
        <v>15</v>
      </c>
      <c r="Y17" s="232"/>
      <c r="Z17" s="234">
        <f>データ入力!D42</f>
        <v>0</v>
      </c>
      <c r="AA17" s="234"/>
      <c r="AB17" s="236">
        <f t="shared" ref="AB17" ca="1" si="6">INDIRECT("データ入力!E" &amp; B17)</f>
        <v>0</v>
      </c>
      <c r="AC17" s="237"/>
      <c r="AD17" s="237"/>
      <c r="AE17" s="237"/>
      <c r="AF17" s="237"/>
      <c r="AG17" s="237"/>
      <c r="AH17" s="239">
        <f t="shared" ref="AH17" ca="1" si="7">INDIRECT("データ入力!G" &amp; B17)</f>
        <v>0</v>
      </c>
      <c r="AI17" s="239"/>
      <c r="AJ17" s="239">
        <f t="shared" ref="AJ17" ca="1" si="8">INDIRECT("データ入力!H" &amp; B17)</f>
        <v>0</v>
      </c>
      <c r="AK17" s="239"/>
      <c r="AL17" s="239">
        <f t="shared" ref="AL17" ca="1" si="9">INDIRECT("データ入力!I" &amp; B17)</f>
        <v>0</v>
      </c>
      <c r="AM17" s="239"/>
      <c r="AN17" s="241">
        <f t="shared" ref="AN17" ca="1" si="10">INDIRECT("データ入力!J" &amp; B17)</f>
        <v>0</v>
      </c>
      <c r="AO17" s="241"/>
      <c r="AP17" s="241"/>
      <c r="AQ17" s="241"/>
    </row>
    <row r="18" spans="1:43" ht="10.9" customHeight="1" thickBot="1" x14ac:dyDescent="0.45">
      <c r="C18" s="233"/>
      <c r="D18" s="233"/>
      <c r="E18" s="235"/>
      <c r="F18" s="235"/>
      <c r="G18" s="238"/>
      <c r="H18" s="231"/>
      <c r="I18" s="231"/>
      <c r="J18" s="231"/>
      <c r="K18" s="231"/>
      <c r="L18" s="231"/>
      <c r="M18" s="240"/>
      <c r="N18" s="240"/>
      <c r="O18" s="240"/>
      <c r="P18" s="240"/>
      <c r="Q18" s="240"/>
      <c r="R18" s="240"/>
      <c r="S18" s="242">
        <f t="shared" ref="S18" ca="1" si="11">INDIRECT("データ入力!K" &amp; A17)</f>
        <v>0</v>
      </c>
      <c r="T18" s="242"/>
      <c r="U18" s="242"/>
      <c r="V18" s="242"/>
      <c r="W18" s="118"/>
      <c r="X18" s="233"/>
      <c r="Y18" s="233"/>
      <c r="Z18" s="235"/>
      <c r="AA18" s="235"/>
      <c r="AB18" s="238"/>
      <c r="AC18" s="231"/>
      <c r="AD18" s="231"/>
      <c r="AE18" s="231"/>
      <c r="AF18" s="231"/>
      <c r="AG18" s="231"/>
      <c r="AH18" s="240"/>
      <c r="AI18" s="240"/>
      <c r="AJ18" s="240"/>
      <c r="AK18" s="240"/>
      <c r="AL18" s="240"/>
      <c r="AM18" s="240"/>
      <c r="AN18" s="242">
        <f t="shared" ref="AN18" ca="1" si="12">INDIRECT("データ入力!K" &amp; B17)</f>
        <v>0</v>
      </c>
      <c r="AO18" s="242"/>
      <c r="AP18" s="242"/>
      <c r="AQ18" s="242"/>
    </row>
    <row r="19" spans="1:43" ht="10.9" customHeight="1" x14ac:dyDescent="0.4">
      <c r="A19" s="115">
        <v>30</v>
      </c>
      <c r="B19" s="115">
        <v>43</v>
      </c>
      <c r="C19" s="232">
        <v>3</v>
      </c>
      <c r="D19" s="232"/>
      <c r="E19" s="234">
        <f t="shared" ref="E19" ca="1" si="13">INDIRECT("データ入力!D" &amp; A19)</f>
        <v>0</v>
      </c>
      <c r="F19" s="234"/>
      <c r="G19" s="236">
        <f t="shared" ref="G19" ca="1" si="14">INDIRECT("データ入力!E" &amp; A19)</f>
        <v>0</v>
      </c>
      <c r="H19" s="237"/>
      <c r="I19" s="237"/>
      <c r="J19" s="237"/>
      <c r="K19" s="237"/>
      <c r="L19" s="237"/>
      <c r="M19" s="239">
        <f t="shared" ref="M19" ca="1" si="15">INDIRECT("データ入力!G" &amp; A19)</f>
        <v>0</v>
      </c>
      <c r="N19" s="239"/>
      <c r="O19" s="239">
        <f t="shared" ref="O19" ca="1" si="16">INDIRECT("データ入力!H" &amp; A19)</f>
        <v>0</v>
      </c>
      <c r="P19" s="239"/>
      <c r="Q19" s="239">
        <f t="shared" ref="Q19" ca="1" si="17">INDIRECT("データ入力!I" &amp; A19)</f>
        <v>0</v>
      </c>
      <c r="R19" s="239"/>
      <c r="S19" s="241">
        <f t="shared" ref="S19" ca="1" si="18">INDIRECT("データ入力!J" &amp; A19)</f>
        <v>0</v>
      </c>
      <c r="T19" s="241"/>
      <c r="U19" s="241"/>
      <c r="V19" s="241"/>
      <c r="W19" s="118"/>
      <c r="X19" s="232">
        <v>16</v>
      </c>
      <c r="Y19" s="232"/>
      <c r="Z19" s="234">
        <f>データ入力!D43</f>
        <v>0</v>
      </c>
      <c r="AA19" s="234"/>
      <c r="AB19" s="236">
        <f t="shared" ref="AB19" ca="1" si="19">INDIRECT("データ入力!E" &amp; B19)</f>
        <v>0</v>
      </c>
      <c r="AC19" s="237"/>
      <c r="AD19" s="237"/>
      <c r="AE19" s="237"/>
      <c r="AF19" s="237"/>
      <c r="AG19" s="237"/>
      <c r="AH19" s="239">
        <f t="shared" ref="AH19" ca="1" si="20">INDIRECT("データ入力!G" &amp; B19)</f>
        <v>0</v>
      </c>
      <c r="AI19" s="239"/>
      <c r="AJ19" s="239">
        <f t="shared" ref="AJ19" ca="1" si="21">INDIRECT("データ入力!H" &amp; B19)</f>
        <v>0</v>
      </c>
      <c r="AK19" s="239"/>
      <c r="AL19" s="239">
        <f t="shared" ref="AL19" ca="1" si="22">INDIRECT("データ入力!I" &amp; B19)</f>
        <v>0</v>
      </c>
      <c r="AM19" s="239"/>
      <c r="AN19" s="241">
        <f t="shared" ref="AN19" ca="1" si="23">INDIRECT("データ入力!J" &amp; B19)</f>
        <v>0</v>
      </c>
      <c r="AO19" s="241"/>
      <c r="AP19" s="241"/>
      <c r="AQ19" s="241"/>
    </row>
    <row r="20" spans="1:43" ht="10.9" customHeight="1" thickBot="1" x14ac:dyDescent="0.45">
      <c r="C20" s="233"/>
      <c r="D20" s="233"/>
      <c r="E20" s="235"/>
      <c r="F20" s="235"/>
      <c r="G20" s="238"/>
      <c r="H20" s="231"/>
      <c r="I20" s="231"/>
      <c r="J20" s="231"/>
      <c r="K20" s="231"/>
      <c r="L20" s="231"/>
      <c r="M20" s="240"/>
      <c r="N20" s="240"/>
      <c r="O20" s="240"/>
      <c r="P20" s="240"/>
      <c r="Q20" s="240"/>
      <c r="R20" s="240"/>
      <c r="S20" s="242">
        <f t="shared" ref="S20" ca="1" si="24">INDIRECT("データ入力!K" &amp; A19)</f>
        <v>0</v>
      </c>
      <c r="T20" s="242"/>
      <c r="U20" s="242"/>
      <c r="V20" s="242"/>
      <c r="W20" s="118"/>
      <c r="X20" s="233"/>
      <c r="Y20" s="233"/>
      <c r="Z20" s="235"/>
      <c r="AA20" s="235"/>
      <c r="AB20" s="238"/>
      <c r="AC20" s="231"/>
      <c r="AD20" s="231"/>
      <c r="AE20" s="231"/>
      <c r="AF20" s="231"/>
      <c r="AG20" s="231"/>
      <c r="AH20" s="240"/>
      <c r="AI20" s="240"/>
      <c r="AJ20" s="240"/>
      <c r="AK20" s="240"/>
      <c r="AL20" s="240"/>
      <c r="AM20" s="240"/>
      <c r="AN20" s="242">
        <f t="shared" ref="AN20" ca="1" si="25">INDIRECT("データ入力!K" &amp; B19)</f>
        <v>0</v>
      </c>
      <c r="AO20" s="242"/>
      <c r="AP20" s="242"/>
      <c r="AQ20" s="242"/>
    </row>
    <row r="21" spans="1:43" ht="10.9" customHeight="1" x14ac:dyDescent="0.4">
      <c r="A21" s="115">
        <v>31</v>
      </c>
      <c r="B21" s="115">
        <v>44</v>
      </c>
      <c r="C21" s="232">
        <v>4</v>
      </c>
      <c r="D21" s="232"/>
      <c r="E21" s="234">
        <f t="shared" ref="E21" ca="1" si="26">INDIRECT("データ入力!D" &amp; A21)</f>
        <v>0</v>
      </c>
      <c r="F21" s="234"/>
      <c r="G21" s="236">
        <f t="shared" ref="G21" ca="1" si="27">INDIRECT("データ入力!E" &amp; A21)</f>
        <v>0</v>
      </c>
      <c r="H21" s="237"/>
      <c r="I21" s="237"/>
      <c r="J21" s="237"/>
      <c r="K21" s="237"/>
      <c r="L21" s="237"/>
      <c r="M21" s="239">
        <f t="shared" ref="M21" ca="1" si="28">INDIRECT("データ入力!G" &amp; A21)</f>
        <v>0</v>
      </c>
      <c r="N21" s="239"/>
      <c r="O21" s="239">
        <f t="shared" ref="O21" ca="1" si="29">INDIRECT("データ入力!H" &amp; A21)</f>
        <v>0</v>
      </c>
      <c r="P21" s="239"/>
      <c r="Q21" s="239">
        <f t="shared" ref="Q21" ca="1" si="30">INDIRECT("データ入力!I" &amp; A21)</f>
        <v>0</v>
      </c>
      <c r="R21" s="239"/>
      <c r="S21" s="241">
        <f t="shared" ref="S21" ca="1" si="31">INDIRECT("データ入力!J" &amp; A21)</f>
        <v>0</v>
      </c>
      <c r="T21" s="241"/>
      <c r="U21" s="241"/>
      <c r="V21" s="241"/>
      <c r="W21" s="118"/>
      <c r="X21" s="232">
        <v>17</v>
      </c>
      <c r="Y21" s="232"/>
      <c r="Z21" s="234">
        <f>データ入力!D44</f>
        <v>0</v>
      </c>
      <c r="AA21" s="234"/>
      <c r="AB21" s="236">
        <f t="shared" ref="AB21" ca="1" si="32">INDIRECT("データ入力!E" &amp; B21)</f>
        <v>0</v>
      </c>
      <c r="AC21" s="237"/>
      <c r="AD21" s="237"/>
      <c r="AE21" s="237"/>
      <c r="AF21" s="237"/>
      <c r="AG21" s="237"/>
      <c r="AH21" s="239">
        <f t="shared" ref="AH21" ca="1" si="33">INDIRECT("データ入力!G" &amp; B21)</f>
        <v>0</v>
      </c>
      <c r="AI21" s="239"/>
      <c r="AJ21" s="239">
        <f t="shared" ref="AJ21" ca="1" si="34">INDIRECT("データ入力!H" &amp; B21)</f>
        <v>0</v>
      </c>
      <c r="AK21" s="239"/>
      <c r="AL21" s="239">
        <f t="shared" ref="AL21" ca="1" si="35">INDIRECT("データ入力!I" &amp; B21)</f>
        <v>0</v>
      </c>
      <c r="AM21" s="239"/>
      <c r="AN21" s="241">
        <f t="shared" ref="AN21" ca="1" si="36">INDIRECT("データ入力!J" &amp; B21)</f>
        <v>0</v>
      </c>
      <c r="AO21" s="241"/>
      <c r="AP21" s="241"/>
      <c r="AQ21" s="241"/>
    </row>
    <row r="22" spans="1:43" ht="10.9" customHeight="1" thickBot="1" x14ac:dyDescent="0.45">
      <c r="C22" s="233"/>
      <c r="D22" s="233"/>
      <c r="E22" s="235"/>
      <c r="F22" s="235"/>
      <c r="G22" s="238"/>
      <c r="H22" s="231"/>
      <c r="I22" s="231"/>
      <c r="J22" s="231"/>
      <c r="K22" s="231"/>
      <c r="L22" s="231"/>
      <c r="M22" s="240"/>
      <c r="N22" s="240"/>
      <c r="O22" s="240"/>
      <c r="P22" s="240"/>
      <c r="Q22" s="240"/>
      <c r="R22" s="240"/>
      <c r="S22" s="242">
        <f t="shared" ref="S22" ca="1" si="37">INDIRECT("データ入力!K" &amp; A21)</f>
        <v>0</v>
      </c>
      <c r="T22" s="242"/>
      <c r="U22" s="242"/>
      <c r="V22" s="242"/>
      <c r="W22" s="118"/>
      <c r="X22" s="233"/>
      <c r="Y22" s="233"/>
      <c r="Z22" s="235"/>
      <c r="AA22" s="235"/>
      <c r="AB22" s="238"/>
      <c r="AC22" s="231"/>
      <c r="AD22" s="231"/>
      <c r="AE22" s="231"/>
      <c r="AF22" s="231"/>
      <c r="AG22" s="231"/>
      <c r="AH22" s="240"/>
      <c r="AI22" s="240"/>
      <c r="AJ22" s="240"/>
      <c r="AK22" s="240"/>
      <c r="AL22" s="240"/>
      <c r="AM22" s="240"/>
      <c r="AN22" s="242">
        <f t="shared" ref="AN22" ca="1" si="38">INDIRECT("データ入力!K" &amp; B21)</f>
        <v>0</v>
      </c>
      <c r="AO22" s="242"/>
      <c r="AP22" s="242"/>
      <c r="AQ22" s="242"/>
    </row>
    <row r="23" spans="1:43" ht="10.9" customHeight="1" x14ac:dyDescent="0.4">
      <c r="A23" s="115">
        <v>32</v>
      </c>
      <c r="B23" s="115">
        <v>45</v>
      </c>
      <c r="C23" s="232">
        <v>5</v>
      </c>
      <c r="D23" s="232"/>
      <c r="E23" s="234">
        <f t="shared" ref="E23" ca="1" si="39">INDIRECT("データ入力!D" &amp; A23)</f>
        <v>0</v>
      </c>
      <c r="F23" s="234"/>
      <c r="G23" s="236">
        <f t="shared" ref="G23" ca="1" si="40">INDIRECT("データ入力!E" &amp; A23)</f>
        <v>0</v>
      </c>
      <c r="H23" s="237"/>
      <c r="I23" s="237"/>
      <c r="J23" s="237"/>
      <c r="K23" s="237"/>
      <c r="L23" s="237"/>
      <c r="M23" s="239">
        <f t="shared" ref="M23" ca="1" si="41">INDIRECT("データ入力!G" &amp; A23)</f>
        <v>0</v>
      </c>
      <c r="N23" s="239"/>
      <c r="O23" s="239">
        <f t="shared" ref="O23" ca="1" si="42">INDIRECT("データ入力!H" &amp; A23)</f>
        <v>0</v>
      </c>
      <c r="P23" s="239"/>
      <c r="Q23" s="239">
        <f t="shared" ref="Q23" ca="1" si="43">INDIRECT("データ入力!I" &amp; A23)</f>
        <v>0</v>
      </c>
      <c r="R23" s="239"/>
      <c r="S23" s="241">
        <f t="shared" ref="S23" ca="1" si="44">INDIRECT("データ入力!J" &amp; A23)</f>
        <v>0</v>
      </c>
      <c r="T23" s="241"/>
      <c r="U23" s="241"/>
      <c r="V23" s="241"/>
      <c r="W23" s="118"/>
      <c r="X23" s="232">
        <v>18</v>
      </c>
      <c r="Y23" s="232"/>
      <c r="Z23" s="234">
        <f>データ入力!D45</f>
        <v>0</v>
      </c>
      <c r="AA23" s="234"/>
      <c r="AB23" s="236">
        <f t="shared" ref="AB23" ca="1" si="45">INDIRECT("データ入力!E" &amp; B23)</f>
        <v>0</v>
      </c>
      <c r="AC23" s="237"/>
      <c r="AD23" s="237"/>
      <c r="AE23" s="237"/>
      <c r="AF23" s="237"/>
      <c r="AG23" s="237"/>
      <c r="AH23" s="239">
        <f t="shared" ref="AH23" ca="1" si="46">INDIRECT("データ入力!G" &amp; B23)</f>
        <v>0</v>
      </c>
      <c r="AI23" s="239"/>
      <c r="AJ23" s="239">
        <f t="shared" ref="AJ23" ca="1" si="47">INDIRECT("データ入力!H" &amp; B23)</f>
        <v>0</v>
      </c>
      <c r="AK23" s="239"/>
      <c r="AL23" s="239">
        <f t="shared" ref="AL23" ca="1" si="48">INDIRECT("データ入力!I" &amp; B23)</f>
        <v>0</v>
      </c>
      <c r="AM23" s="239"/>
      <c r="AN23" s="241">
        <f t="shared" ref="AN23" ca="1" si="49">INDIRECT("データ入力!J" &amp; B23)</f>
        <v>0</v>
      </c>
      <c r="AO23" s="241"/>
      <c r="AP23" s="241"/>
      <c r="AQ23" s="241"/>
    </row>
    <row r="24" spans="1:43" ht="10.9" customHeight="1" thickBot="1" x14ac:dyDescent="0.45">
      <c r="C24" s="233"/>
      <c r="D24" s="233"/>
      <c r="E24" s="235"/>
      <c r="F24" s="235"/>
      <c r="G24" s="238"/>
      <c r="H24" s="231"/>
      <c r="I24" s="231"/>
      <c r="J24" s="231"/>
      <c r="K24" s="231"/>
      <c r="L24" s="231"/>
      <c r="M24" s="240"/>
      <c r="N24" s="240"/>
      <c r="O24" s="240"/>
      <c r="P24" s="240"/>
      <c r="Q24" s="240"/>
      <c r="R24" s="240"/>
      <c r="S24" s="242">
        <f t="shared" ref="S24" ca="1" si="50">INDIRECT("データ入力!K" &amp; A23)</f>
        <v>0</v>
      </c>
      <c r="T24" s="242"/>
      <c r="U24" s="242"/>
      <c r="V24" s="242"/>
      <c r="W24" s="118"/>
      <c r="X24" s="233"/>
      <c r="Y24" s="233"/>
      <c r="Z24" s="235"/>
      <c r="AA24" s="235"/>
      <c r="AB24" s="238"/>
      <c r="AC24" s="231"/>
      <c r="AD24" s="231"/>
      <c r="AE24" s="231"/>
      <c r="AF24" s="231"/>
      <c r="AG24" s="231"/>
      <c r="AH24" s="240"/>
      <c r="AI24" s="240"/>
      <c r="AJ24" s="240"/>
      <c r="AK24" s="240"/>
      <c r="AL24" s="240"/>
      <c r="AM24" s="240"/>
      <c r="AN24" s="242">
        <f t="shared" ref="AN24" ca="1" si="51">INDIRECT("データ入力!K" &amp; B23)</f>
        <v>0</v>
      </c>
      <c r="AO24" s="242"/>
      <c r="AP24" s="242"/>
      <c r="AQ24" s="242"/>
    </row>
    <row r="25" spans="1:43" ht="10.9" customHeight="1" x14ac:dyDescent="0.4">
      <c r="A25" s="115">
        <v>33</v>
      </c>
      <c r="B25" s="115">
        <v>46</v>
      </c>
      <c r="C25" s="232">
        <v>6</v>
      </c>
      <c r="D25" s="232"/>
      <c r="E25" s="234">
        <f t="shared" ref="E25" ca="1" si="52">INDIRECT("データ入力!D" &amp; A25)</f>
        <v>0</v>
      </c>
      <c r="F25" s="234"/>
      <c r="G25" s="236">
        <f t="shared" ref="G25" ca="1" si="53">INDIRECT("データ入力!E" &amp; A25)</f>
        <v>0</v>
      </c>
      <c r="H25" s="237"/>
      <c r="I25" s="237"/>
      <c r="J25" s="237"/>
      <c r="K25" s="237"/>
      <c r="L25" s="237"/>
      <c r="M25" s="239">
        <f t="shared" ref="M25" ca="1" si="54">INDIRECT("データ入力!G" &amp; A25)</f>
        <v>0</v>
      </c>
      <c r="N25" s="239"/>
      <c r="O25" s="239">
        <f t="shared" ref="O25" ca="1" si="55">INDIRECT("データ入力!H" &amp; A25)</f>
        <v>0</v>
      </c>
      <c r="P25" s="239"/>
      <c r="Q25" s="239">
        <f t="shared" ref="Q25" ca="1" si="56">INDIRECT("データ入力!I" &amp; A25)</f>
        <v>0</v>
      </c>
      <c r="R25" s="239"/>
      <c r="S25" s="241">
        <f t="shared" ref="S25" ca="1" si="57">INDIRECT("データ入力!J" &amp; A25)</f>
        <v>0</v>
      </c>
      <c r="T25" s="241"/>
      <c r="U25" s="241"/>
      <c r="V25" s="241"/>
      <c r="W25" s="118"/>
      <c r="X25" s="232">
        <v>19</v>
      </c>
      <c r="Y25" s="232"/>
      <c r="Z25" s="234">
        <f>データ入力!D46</f>
        <v>0</v>
      </c>
      <c r="AA25" s="234"/>
      <c r="AB25" s="236">
        <f t="shared" ref="AB25" ca="1" si="58">INDIRECT("データ入力!E" &amp; B25)</f>
        <v>0</v>
      </c>
      <c r="AC25" s="237"/>
      <c r="AD25" s="237"/>
      <c r="AE25" s="237"/>
      <c r="AF25" s="237"/>
      <c r="AG25" s="237"/>
      <c r="AH25" s="239">
        <f t="shared" ref="AH25" ca="1" si="59">INDIRECT("データ入力!G" &amp; B25)</f>
        <v>0</v>
      </c>
      <c r="AI25" s="239"/>
      <c r="AJ25" s="239">
        <f t="shared" ref="AJ25" ca="1" si="60">INDIRECT("データ入力!H" &amp; B25)</f>
        <v>0</v>
      </c>
      <c r="AK25" s="239"/>
      <c r="AL25" s="239">
        <f t="shared" ref="AL25" ca="1" si="61">INDIRECT("データ入力!I" &amp; B25)</f>
        <v>0</v>
      </c>
      <c r="AM25" s="239"/>
      <c r="AN25" s="241">
        <f t="shared" ref="AN25" ca="1" si="62">INDIRECT("データ入力!J" &amp; B25)</f>
        <v>0</v>
      </c>
      <c r="AO25" s="241"/>
      <c r="AP25" s="241"/>
      <c r="AQ25" s="241"/>
    </row>
    <row r="26" spans="1:43" ht="10.9" customHeight="1" thickBot="1" x14ac:dyDescent="0.45">
      <c r="C26" s="233"/>
      <c r="D26" s="233"/>
      <c r="E26" s="235"/>
      <c r="F26" s="235"/>
      <c r="G26" s="238"/>
      <c r="H26" s="231"/>
      <c r="I26" s="231"/>
      <c r="J26" s="231"/>
      <c r="K26" s="231"/>
      <c r="L26" s="231"/>
      <c r="M26" s="240"/>
      <c r="N26" s="240"/>
      <c r="O26" s="240"/>
      <c r="P26" s="240"/>
      <c r="Q26" s="240"/>
      <c r="R26" s="240"/>
      <c r="S26" s="242">
        <f t="shared" ref="S26" ca="1" si="63">INDIRECT("データ入力!K" &amp; A25)</f>
        <v>0</v>
      </c>
      <c r="T26" s="242"/>
      <c r="U26" s="242"/>
      <c r="V26" s="242"/>
      <c r="W26" s="118"/>
      <c r="X26" s="233"/>
      <c r="Y26" s="233"/>
      <c r="Z26" s="235"/>
      <c r="AA26" s="235"/>
      <c r="AB26" s="238"/>
      <c r="AC26" s="231"/>
      <c r="AD26" s="231"/>
      <c r="AE26" s="231"/>
      <c r="AF26" s="231"/>
      <c r="AG26" s="231"/>
      <c r="AH26" s="240"/>
      <c r="AI26" s="240"/>
      <c r="AJ26" s="240"/>
      <c r="AK26" s="240"/>
      <c r="AL26" s="240"/>
      <c r="AM26" s="240"/>
      <c r="AN26" s="242">
        <f t="shared" ref="AN26" ca="1" si="64">INDIRECT("データ入力!K" &amp; B25)</f>
        <v>0</v>
      </c>
      <c r="AO26" s="242"/>
      <c r="AP26" s="242"/>
      <c r="AQ26" s="242"/>
    </row>
    <row r="27" spans="1:43" ht="10.9" customHeight="1" x14ac:dyDescent="0.4">
      <c r="A27" s="115">
        <v>34</v>
      </c>
      <c r="B27" s="115">
        <v>47</v>
      </c>
      <c r="C27" s="232">
        <v>7</v>
      </c>
      <c r="D27" s="232"/>
      <c r="E27" s="234">
        <f t="shared" ref="E27" ca="1" si="65">INDIRECT("データ入力!D" &amp; A27)</f>
        <v>0</v>
      </c>
      <c r="F27" s="234"/>
      <c r="G27" s="236">
        <f t="shared" ref="G27" ca="1" si="66">INDIRECT("データ入力!E" &amp; A27)</f>
        <v>0</v>
      </c>
      <c r="H27" s="237"/>
      <c r="I27" s="237"/>
      <c r="J27" s="237"/>
      <c r="K27" s="237"/>
      <c r="L27" s="237"/>
      <c r="M27" s="239">
        <f t="shared" ref="M27" ca="1" si="67">INDIRECT("データ入力!G" &amp; A27)</f>
        <v>0</v>
      </c>
      <c r="N27" s="239"/>
      <c r="O27" s="239">
        <f t="shared" ref="O27" ca="1" si="68">INDIRECT("データ入力!H" &amp; A27)</f>
        <v>0</v>
      </c>
      <c r="P27" s="239"/>
      <c r="Q27" s="239">
        <f t="shared" ref="Q27" ca="1" si="69">INDIRECT("データ入力!I" &amp; A27)</f>
        <v>0</v>
      </c>
      <c r="R27" s="239"/>
      <c r="S27" s="241">
        <f t="shared" ref="S27" ca="1" si="70">INDIRECT("データ入力!J" &amp; A27)</f>
        <v>0</v>
      </c>
      <c r="T27" s="241"/>
      <c r="U27" s="241"/>
      <c r="V27" s="241"/>
      <c r="W27" s="118"/>
      <c r="X27" s="232">
        <v>20</v>
      </c>
      <c r="Y27" s="232"/>
      <c r="Z27" s="234">
        <f>データ入力!D47</f>
        <v>0</v>
      </c>
      <c r="AA27" s="234"/>
      <c r="AB27" s="236">
        <f t="shared" ref="AB27" ca="1" si="71">INDIRECT("データ入力!E" &amp; B27)</f>
        <v>0</v>
      </c>
      <c r="AC27" s="237"/>
      <c r="AD27" s="237"/>
      <c r="AE27" s="237"/>
      <c r="AF27" s="237"/>
      <c r="AG27" s="237"/>
      <c r="AH27" s="239">
        <f t="shared" ref="AH27" ca="1" si="72">INDIRECT("データ入力!G" &amp; B27)</f>
        <v>0</v>
      </c>
      <c r="AI27" s="239"/>
      <c r="AJ27" s="239">
        <f t="shared" ref="AJ27" ca="1" si="73">INDIRECT("データ入力!H" &amp; B27)</f>
        <v>0</v>
      </c>
      <c r="AK27" s="239"/>
      <c r="AL27" s="239">
        <f t="shared" ref="AL27" ca="1" si="74">INDIRECT("データ入力!I" &amp; B27)</f>
        <v>0</v>
      </c>
      <c r="AM27" s="239"/>
      <c r="AN27" s="241">
        <f t="shared" ref="AN27" ca="1" si="75">INDIRECT("データ入力!J" &amp; B27)</f>
        <v>0</v>
      </c>
      <c r="AO27" s="241"/>
      <c r="AP27" s="241"/>
      <c r="AQ27" s="241"/>
    </row>
    <row r="28" spans="1:43" ht="10.9" customHeight="1" thickBot="1" x14ac:dyDescent="0.45">
      <c r="C28" s="233"/>
      <c r="D28" s="233"/>
      <c r="E28" s="235"/>
      <c r="F28" s="235"/>
      <c r="G28" s="238"/>
      <c r="H28" s="231"/>
      <c r="I28" s="231"/>
      <c r="J28" s="231"/>
      <c r="K28" s="231"/>
      <c r="L28" s="231"/>
      <c r="M28" s="240"/>
      <c r="N28" s="240"/>
      <c r="O28" s="240"/>
      <c r="P28" s="240"/>
      <c r="Q28" s="240"/>
      <c r="R28" s="240"/>
      <c r="S28" s="242">
        <f t="shared" ref="S28" ca="1" si="76">INDIRECT("データ入力!K" &amp; A27)</f>
        <v>0</v>
      </c>
      <c r="T28" s="242"/>
      <c r="U28" s="242"/>
      <c r="V28" s="242"/>
      <c r="W28" s="118"/>
      <c r="X28" s="233"/>
      <c r="Y28" s="233"/>
      <c r="Z28" s="235"/>
      <c r="AA28" s="235"/>
      <c r="AB28" s="238"/>
      <c r="AC28" s="231"/>
      <c r="AD28" s="231"/>
      <c r="AE28" s="231"/>
      <c r="AF28" s="231"/>
      <c r="AG28" s="231"/>
      <c r="AH28" s="240"/>
      <c r="AI28" s="240"/>
      <c r="AJ28" s="240"/>
      <c r="AK28" s="240"/>
      <c r="AL28" s="240"/>
      <c r="AM28" s="240"/>
      <c r="AN28" s="242">
        <f t="shared" ref="AN28" ca="1" si="77">INDIRECT("データ入力!K" &amp; B27)</f>
        <v>0</v>
      </c>
      <c r="AO28" s="242"/>
      <c r="AP28" s="242"/>
      <c r="AQ28" s="242"/>
    </row>
    <row r="29" spans="1:43" ht="10.9" customHeight="1" x14ac:dyDescent="0.4">
      <c r="A29" s="115">
        <v>35</v>
      </c>
      <c r="B29" s="115">
        <v>48</v>
      </c>
      <c r="C29" s="232">
        <v>8</v>
      </c>
      <c r="D29" s="232"/>
      <c r="E29" s="234">
        <f t="shared" ref="E29" ca="1" si="78">INDIRECT("データ入力!D" &amp; A29)</f>
        <v>0</v>
      </c>
      <c r="F29" s="234"/>
      <c r="G29" s="236">
        <f t="shared" ref="G29" ca="1" si="79">INDIRECT("データ入力!E" &amp; A29)</f>
        <v>0</v>
      </c>
      <c r="H29" s="237"/>
      <c r="I29" s="237"/>
      <c r="J29" s="237"/>
      <c r="K29" s="237"/>
      <c r="L29" s="237"/>
      <c r="M29" s="239">
        <f t="shared" ref="M29" ca="1" si="80">INDIRECT("データ入力!G" &amp; A29)</f>
        <v>0</v>
      </c>
      <c r="N29" s="239"/>
      <c r="O29" s="239">
        <f t="shared" ref="O29" ca="1" si="81">INDIRECT("データ入力!H" &amp; A29)</f>
        <v>0</v>
      </c>
      <c r="P29" s="239"/>
      <c r="Q29" s="239">
        <f t="shared" ref="Q29" ca="1" si="82">INDIRECT("データ入力!I" &amp; A29)</f>
        <v>0</v>
      </c>
      <c r="R29" s="239"/>
      <c r="S29" s="241">
        <f t="shared" ref="S29" ca="1" si="83">INDIRECT("データ入力!J" &amp; A29)</f>
        <v>0</v>
      </c>
      <c r="T29" s="241"/>
      <c r="U29" s="241"/>
      <c r="V29" s="241"/>
      <c r="W29" s="118"/>
      <c r="X29" s="232">
        <v>21</v>
      </c>
      <c r="Y29" s="232"/>
      <c r="Z29" s="234">
        <f>データ入力!D48</f>
        <v>0</v>
      </c>
      <c r="AA29" s="234"/>
      <c r="AB29" s="236">
        <f t="shared" ref="AB29" ca="1" si="84">INDIRECT("データ入力!E" &amp; B29)</f>
        <v>0</v>
      </c>
      <c r="AC29" s="237"/>
      <c r="AD29" s="237"/>
      <c r="AE29" s="237"/>
      <c r="AF29" s="237"/>
      <c r="AG29" s="237"/>
      <c r="AH29" s="239">
        <f t="shared" ref="AH29" ca="1" si="85">INDIRECT("データ入力!G" &amp; B29)</f>
        <v>0</v>
      </c>
      <c r="AI29" s="239"/>
      <c r="AJ29" s="239">
        <f t="shared" ref="AJ29" ca="1" si="86">INDIRECT("データ入力!H" &amp; B29)</f>
        <v>0</v>
      </c>
      <c r="AK29" s="239"/>
      <c r="AL29" s="239">
        <f t="shared" ref="AL29" ca="1" si="87">INDIRECT("データ入力!I" &amp; B29)</f>
        <v>0</v>
      </c>
      <c r="AM29" s="239"/>
      <c r="AN29" s="241">
        <f t="shared" ref="AN29" ca="1" si="88">INDIRECT("データ入力!J" &amp; B29)</f>
        <v>0</v>
      </c>
      <c r="AO29" s="241"/>
      <c r="AP29" s="241"/>
      <c r="AQ29" s="241"/>
    </row>
    <row r="30" spans="1:43" ht="10.9" customHeight="1" thickBot="1" x14ac:dyDescent="0.45">
      <c r="C30" s="233"/>
      <c r="D30" s="233"/>
      <c r="E30" s="235"/>
      <c r="F30" s="235"/>
      <c r="G30" s="238"/>
      <c r="H30" s="231"/>
      <c r="I30" s="231"/>
      <c r="J30" s="231"/>
      <c r="K30" s="231"/>
      <c r="L30" s="231"/>
      <c r="M30" s="240"/>
      <c r="N30" s="240"/>
      <c r="O30" s="240"/>
      <c r="P30" s="240"/>
      <c r="Q30" s="240"/>
      <c r="R30" s="240"/>
      <c r="S30" s="242">
        <f t="shared" ref="S30" ca="1" si="89">INDIRECT("データ入力!K" &amp; A29)</f>
        <v>0</v>
      </c>
      <c r="T30" s="242"/>
      <c r="U30" s="242"/>
      <c r="V30" s="242"/>
      <c r="W30" s="118"/>
      <c r="X30" s="233"/>
      <c r="Y30" s="233"/>
      <c r="Z30" s="235"/>
      <c r="AA30" s="235"/>
      <c r="AB30" s="238"/>
      <c r="AC30" s="231"/>
      <c r="AD30" s="231"/>
      <c r="AE30" s="231"/>
      <c r="AF30" s="231"/>
      <c r="AG30" s="231"/>
      <c r="AH30" s="240"/>
      <c r="AI30" s="240"/>
      <c r="AJ30" s="240"/>
      <c r="AK30" s="240"/>
      <c r="AL30" s="240"/>
      <c r="AM30" s="240"/>
      <c r="AN30" s="242">
        <f t="shared" ref="AN30" ca="1" si="90">INDIRECT("データ入力!K" &amp; B29)</f>
        <v>0</v>
      </c>
      <c r="AO30" s="242"/>
      <c r="AP30" s="242"/>
      <c r="AQ30" s="242"/>
    </row>
    <row r="31" spans="1:43" ht="10.9" customHeight="1" x14ac:dyDescent="0.4">
      <c r="A31" s="115">
        <v>36</v>
      </c>
      <c r="B31" s="115">
        <v>49</v>
      </c>
      <c r="C31" s="232">
        <v>9</v>
      </c>
      <c r="D31" s="232"/>
      <c r="E31" s="234">
        <f t="shared" ref="E31" ca="1" si="91">INDIRECT("データ入力!D" &amp; A31)</f>
        <v>0</v>
      </c>
      <c r="F31" s="234"/>
      <c r="G31" s="236">
        <f t="shared" ref="G31" ca="1" si="92">INDIRECT("データ入力!E" &amp; A31)</f>
        <v>0</v>
      </c>
      <c r="H31" s="237"/>
      <c r="I31" s="237"/>
      <c r="J31" s="237"/>
      <c r="K31" s="237"/>
      <c r="L31" s="237"/>
      <c r="M31" s="239">
        <f t="shared" ref="M31" ca="1" si="93">INDIRECT("データ入力!G" &amp; A31)</f>
        <v>0</v>
      </c>
      <c r="N31" s="239"/>
      <c r="O31" s="239">
        <f t="shared" ref="O31" ca="1" si="94">INDIRECT("データ入力!H" &amp; A31)</f>
        <v>0</v>
      </c>
      <c r="P31" s="239"/>
      <c r="Q31" s="239">
        <f t="shared" ref="Q31" ca="1" si="95">INDIRECT("データ入力!I" &amp; A31)</f>
        <v>0</v>
      </c>
      <c r="R31" s="239"/>
      <c r="S31" s="241">
        <f t="shared" ref="S31" ca="1" si="96">INDIRECT("データ入力!J" &amp; A31)</f>
        <v>0</v>
      </c>
      <c r="T31" s="241"/>
      <c r="U31" s="241"/>
      <c r="V31" s="241"/>
      <c r="W31" s="118"/>
      <c r="X31" s="232">
        <v>22</v>
      </c>
      <c r="Y31" s="232"/>
      <c r="Z31" s="234">
        <f>データ入力!D49</f>
        <v>0</v>
      </c>
      <c r="AA31" s="234"/>
      <c r="AB31" s="236">
        <f t="shared" ref="AB31" ca="1" si="97">INDIRECT("データ入力!E" &amp; B31)</f>
        <v>0</v>
      </c>
      <c r="AC31" s="237"/>
      <c r="AD31" s="237"/>
      <c r="AE31" s="237"/>
      <c r="AF31" s="237"/>
      <c r="AG31" s="237"/>
      <c r="AH31" s="239">
        <f t="shared" ref="AH31" ca="1" si="98">INDIRECT("データ入力!G" &amp; B31)</f>
        <v>0</v>
      </c>
      <c r="AI31" s="239"/>
      <c r="AJ31" s="239">
        <f t="shared" ref="AJ31" ca="1" si="99">INDIRECT("データ入力!H" &amp; B31)</f>
        <v>0</v>
      </c>
      <c r="AK31" s="239"/>
      <c r="AL31" s="239">
        <f t="shared" ref="AL31" ca="1" si="100">INDIRECT("データ入力!I" &amp; B31)</f>
        <v>0</v>
      </c>
      <c r="AM31" s="239"/>
      <c r="AN31" s="241">
        <f t="shared" ref="AN31" ca="1" si="101">INDIRECT("データ入力!J" &amp; B31)</f>
        <v>0</v>
      </c>
      <c r="AO31" s="241"/>
      <c r="AP31" s="241"/>
      <c r="AQ31" s="241"/>
    </row>
    <row r="32" spans="1:43" ht="10.9" customHeight="1" thickBot="1" x14ac:dyDescent="0.45">
      <c r="C32" s="233"/>
      <c r="D32" s="233"/>
      <c r="E32" s="235"/>
      <c r="F32" s="235"/>
      <c r="G32" s="238"/>
      <c r="H32" s="231"/>
      <c r="I32" s="231"/>
      <c r="J32" s="231"/>
      <c r="K32" s="231"/>
      <c r="L32" s="231"/>
      <c r="M32" s="240"/>
      <c r="N32" s="240"/>
      <c r="O32" s="240"/>
      <c r="P32" s="240"/>
      <c r="Q32" s="240"/>
      <c r="R32" s="240"/>
      <c r="S32" s="242">
        <f t="shared" ref="S32" ca="1" si="102">INDIRECT("データ入力!K" &amp; A31)</f>
        <v>0</v>
      </c>
      <c r="T32" s="242"/>
      <c r="U32" s="242"/>
      <c r="V32" s="242"/>
      <c r="W32" s="118"/>
      <c r="X32" s="233"/>
      <c r="Y32" s="233"/>
      <c r="Z32" s="235"/>
      <c r="AA32" s="235"/>
      <c r="AB32" s="238"/>
      <c r="AC32" s="231"/>
      <c r="AD32" s="231"/>
      <c r="AE32" s="231"/>
      <c r="AF32" s="231"/>
      <c r="AG32" s="231"/>
      <c r="AH32" s="240"/>
      <c r="AI32" s="240"/>
      <c r="AJ32" s="240"/>
      <c r="AK32" s="240"/>
      <c r="AL32" s="240"/>
      <c r="AM32" s="240"/>
      <c r="AN32" s="242">
        <f t="shared" ref="AN32" ca="1" si="103">INDIRECT("データ入力!K" &amp; B31)</f>
        <v>0</v>
      </c>
      <c r="AO32" s="242"/>
      <c r="AP32" s="242"/>
      <c r="AQ32" s="242"/>
    </row>
    <row r="33" spans="1:43" ht="10.9" customHeight="1" x14ac:dyDescent="0.4">
      <c r="A33" s="115">
        <v>37</v>
      </c>
      <c r="B33" s="115">
        <v>50</v>
      </c>
      <c r="C33" s="232">
        <v>10</v>
      </c>
      <c r="D33" s="232"/>
      <c r="E33" s="234">
        <f t="shared" ref="E33" ca="1" si="104">INDIRECT("データ入力!D" &amp; A33)</f>
        <v>0</v>
      </c>
      <c r="F33" s="234"/>
      <c r="G33" s="236">
        <f t="shared" ref="G33" ca="1" si="105">INDIRECT("データ入力!E" &amp; A33)</f>
        <v>0</v>
      </c>
      <c r="H33" s="237"/>
      <c r="I33" s="237"/>
      <c r="J33" s="237"/>
      <c r="K33" s="237"/>
      <c r="L33" s="237"/>
      <c r="M33" s="239">
        <f t="shared" ref="M33" ca="1" si="106">INDIRECT("データ入力!G" &amp; A33)</f>
        <v>0</v>
      </c>
      <c r="N33" s="239"/>
      <c r="O33" s="239">
        <f t="shared" ref="O33" ca="1" si="107">INDIRECT("データ入力!H" &amp; A33)</f>
        <v>0</v>
      </c>
      <c r="P33" s="239"/>
      <c r="Q33" s="239">
        <f t="shared" ref="Q33" ca="1" si="108">INDIRECT("データ入力!I" &amp; A33)</f>
        <v>0</v>
      </c>
      <c r="R33" s="239"/>
      <c r="S33" s="241">
        <f t="shared" ref="S33" ca="1" si="109">INDIRECT("データ入力!J" &amp; A33)</f>
        <v>0</v>
      </c>
      <c r="T33" s="241"/>
      <c r="U33" s="241"/>
      <c r="V33" s="241"/>
      <c r="W33" s="118"/>
      <c r="X33" s="232">
        <v>23</v>
      </c>
      <c r="Y33" s="232"/>
      <c r="Z33" s="234">
        <f>データ入力!D50</f>
        <v>0</v>
      </c>
      <c r="AA33" s="234"/>
      <c r="AB33" s="236">
        <f t="shared" ref="AB33" ca="1" si="110">INDIRECT("データ入力!E" &amp; B33)</f>
        <v>0</v>
      </c>
      <c r="AC33" s="237"/>
      <c r="AD33" s="237"/>
      <c r="AE33" s="237"/>
      <c r="AF33" s="237"/>
      <c r="AG33" s="237"/>
      <c r="AH33" s="239">
        <f t="shared" ref="AH33" ca="1" si="111">INDIRECT("データ入力!G" &amp; B33)</f>
        <v>0</v>
      </c>
      <c r="AI33" s="239"/>
      <c r="AJ33" s="239">
        <f t="shared" ref="AJ33" ca="1" si="112">INDIRECT("データ入力!H" &amp; B33)</f>
        <v>0</v>
      </c>
      <c r="AK33" s="239"/>
      <c r="AL33" s="239">
        <f t="shared" ref="AL33" ca="1" si="113">INDIRECT("データ入力!I" &amp; B33)</f>
        <v>0</v>
      </c>
      <c r="AM33" s="239"/>
      <c r="AN33" s="241">
        <f t="shared" ref="AN33" ca="1" si="114">INDIRECT("データ入力!J" &amp; B33)</f>
        <v>0</v>
      </c>
      <c r="AO33" s="241"/>
      <c r="AP33" s="241"/>
      <c r="AQ33" s="241"/>
    </row>
    <row r="34" spans="1:43" ht="10.9" customHeight="1" thickBot="1" x14ac:dyDescent="0.45">
      <c r="C34" s="233"/>
      <c r="D34" s="233"/>
      <c r="E34" s="235"/>
      <c r="F34" s="235"/>
      <c r="G34" s="238"/>
      <c r="H34" s="231"/>
      <c r="I34" s="231"/>
      <c r="J34" s="231"/>
      <c r="K34" s="231"/>
      <c r="L34" s="231"/>
      <c r="M34" s="240"/>
      <c r="N34" s="240"/>
      <c r="O34" s="240"/>
      <c r="P34" s="240"/>
      <c r="Q34" s="240"/>
      <c r="R34" s="240"/>
      <c r="S34" s="242">
        <f t="shared" ref="S34" ca="1" si="115">INDIRECT("データ入力!K" &amp; A33)</f>
        <v>0</v>
      </c>
      <c r="T34" s="242"/>
      <c r="U34" s="242"/>
      <c r="V34" s="242"/>
      <c r="W34" s="118"/>
      <c r="X34" s="233"/>
      <c r="Y34" s="233"/>
      <c r="Z34" s="235"/>
      <c r="AA34" s="235"/>
      <c r="AB34" s="238"/>
      <c r="AC34" s="231"/>
      <c r="AD34" s="231"/>
      <c r="AE34" s="231"/>
      <c r="AF34" s="231"/>
      <c r="AG34" s="231"/>
      <c r="AH34" s="240"/>
      <c r="AI34" s="240"/>
      <c r="AJ34" s="240"/>
      <c r="AK34" s="240"/>
      <c r="AL34" s="240"/>
      <c r="AM34" s="240"/>
      <c r="AN34" s="242">
        <f t="shared" ref="AN34" ca="1" si="116">INDIRECT("データ入力!K" &amp; B33)</f>
        <v>0</v>
      </c>
      <c r="AO34" s="242"/>
      <c r="AP34" s="242"/>
      <c r="AQ34" s="242"/>
    </row>
    <row r="35" spans="1:43" ht="10.9" customHeight="1" x14ac:dyDescent="0.4">
      <c r="A35" s="115">
        <v>38</v>
      </c>
      <c r="B35" s="115">
        <v>51</v>
      </c>
      <c r="C35" s="232">
        <v>11</v>
      </c>
      <c r="D35" s="232"/>
      <c r="E35" s="234">
        <f t="shared" ref="E35" ca="1" si="117">INDIRECT("データ入力!D" &amp; A35)</f>
        <v>0</v>
      </c>
      <c r="F35" s="234"/>
      <c r="G35" s="236">
        <f t="shared" ref="G35" ca="1" si="118">INDIRECT("データ入力!E" &amp; A35)</f>
        <v>0</v>
      </c>
      <c r="H35" s="237"/>
      <c r="I35" s="237"/>
      <c r="J35" s="237"/>
      <c r="K35" s="237"/>
      <c r="L35" s="237"/>
      <c r="M35" s="239">
        <f t="shared" ref="M35" ca="1" si="119">INDIRECT("データ入力!G" &amp; A35)</f>
        <v>0</v>
      </c>
      <c r="N35" s="239"/>
      <c r="O35" s="239">
        <f t="shared" ref="O35" ca="1" si="120">INDIRECT("データ入力!H" &amp; A35)</f>
        <v>0</v>
      </c>
      <c r="P35" s="239"/>
      <c r="Q35" s="239">
        <f t="shared" ref="Q35" ca="1" si="121">INDIRECT("データ入力!I" &amp; A35)</f>
        <v>0</v>
      </c>
      <c r="R35" s="239"/>
      <c r="S35" s="241">
        <f t="shared" ref="S35" ca="1" si="122">INDIRECT("データ入力!J" &amp; A35)</f>
        <v>0</v>
      </c>
      <c r="T35" s="241"/>
      <c r="U35" s="241"/>
      <c r="V35" s="241"/>
      <c r="W35" s="118"/>
      <c r="X35" s="232">
        <v>24</v>
      </c>
      <c r="Y35" s="232"/>
      <c r="Z35" s="234">
        <f>データ入力!D51</f>
        <v>0</v>
      </c>
      <c r="AA35" s="234"/>
      <c r="AB35" s="236">
        <f t="shared" ref="AB35" ca="1" si="123">INDIRECT("データ入力!E" &amp; B35)</f>
        <v>0</v>
      </c>
      <c r="AC35" s="237"/>
      <c r="AD35" s="237"/>
      <c r="AE35" s="237"/>
      <c r="AF35" s="237"/>
      <c r="AG35" s="237"/>
      <c r="AH35" s="239">
        <f t="shared" ref="AH35" ca="1" si="124">INDIRECT("データ入力!G" &amp; B35)</f>
        <v>0</v>
      </c>
      <c r="AI35" s="239"/>
      <c r="AJ35" s="239">
        <f t="shared" ref="AJ35" ca="1" si="125">INDIRECT("データ入力!H" &amp; B35)</f>
        <v>0</v>
      </c>
      <c r="AK35" s="239"/>
      <c r="AL35" s="239">
        <f t="shared" ref="AL35" ca="1" si="126">INDIRECT("データ入力!I" &amp; B35)</f>
        <v>0</v>
      </c>
      <c r="AM35" s="239"/>
      <c r="AN35" s="241">
        <f t="shared" ref="AN35" ca="1" si="127">INDIRECT("データ入力!J" &amp; B35)</f>
        <v>0</v>
      </c>
      <c r="AO35" s="241"/>
      <c r="AP35" s="241"/>
      <c r="AQ35" s="241"/>
    </row>
    <row r="36" spans="1:43" ht="10.9" customHeight="1" thickBot="1" x14ac:dyDescent="0.45">
      <c r="C36" s="233"/>
      <c r="D36" s="233"/>
      <c r="E36" s="235"/>
      <c r="F36" s="235"/>
      <c r="G36" s="238"/>
      <c r="H36" s="231"/>
      <c r="I36" s="231"/>
      <c r="J36" s="231"/>
      <c r="K36" s="231"/>
      <c r="L36" s="231"/>
      <c r="M36" s="240"/>
      <c r="N36" s="240"/>
      <c r="O36" s="240"/>
      <c r="P36" s="240"/>
      <c r="Q36" s="240"/>
      <c r="R36" s="240"/>
      <c r="S36" s="242">
        <f t="shared" ref="S36" ca="1" si="128">INDIRECT("データ入力!K" &amp; A35)</f>
        <v>0</v>
      </c>
      <c r="T36" s="242"/>
      <c r="U36" s="242"/>
      <c r="V36" s="242"/>
      <c r="W36" s="118"/>
      <c r="X36" s="233"/>
      <c r="Y36" s="233"/>
      <c r="Z36" s="235"/>
      <c r="AA36" s="235"/>
      <c r="AB36" s="238"/>
      <c r="AC36" s="231"/>
      <c r="AD36" s="231"/>
      <c r="AE36" s="231"/>
      <c r="AF36" s="231"/>
      <c r="AG36" s="231"/>
      <c r="AH36" s="240"/>
      <c r="AI36" s="240"/>
      <c r="AJ36" s="240"/>
      <c r="AK36" s="240"/>
      <c r="AL36" s="240"/>
      <c r="AM36" s="240"/>
      <c r="AN36" s="242">
        <f t="shared" ref="AN36" ca="1" si="129">INDIRECT("データ入力!K" &amp; B35)</f>
        <v>0</v>
      </c>
      <c r="AO36" s="242"/>
      <c r="AP36" s="242"/>
      <c r="AQ36" s="242"/>
    </row>
    <row r="37" spans="1:43" ht="10.9" customHeight="1" x14ac:dyDescent="0.4">
      <c r="A37" s="115">
        <v>39</v>
      </c>
      <c r="B37" s="115">
        <v>52</v>
      </c>
      <c r="C37" s="232">
        <v>12</v>
      </c>
      <c r="D37" s="232"/>
      <c r="E37" s="234">
        <f t="shared" ref="E37" ca="1" si="130">INDIRECT("データ入力!D" &amp; A37)</f>
        <v>0</v>
      </c>
      <c r="F37" s="234"/>
      <c r="G37" s="236">
        <f t="shared" ref="G37" ca="1" si="131">INDIRECT("データ入力!E" &amp; A37)</f>
        <v>0</v>
      </c>
      <c r="H37" s="237"/>
      <c r="I37" s="237"/>
      <c r="J37" s="237"/>
      <c r="K37" s="237"/>
      <c r="L37" s="237"/>
      <c r="M37" s="239">
        <f t="shared" ref="M37" ca="1" si="132">INDIRECT("データ入力!G" &amp; A37)</f>
        <v>0</v>
      </c>
      <c r="N37" s="239"/>
      <c r="O37" s="239">
        <f t="shared" ref="O37" ca="1" si="133">INDIRECT("データ入力!H" &amp; A37)</f>
        <v>0</v>
      </c>
      <c r="P37" s="239"/>
      <c r="Q37" s="239">
        <f t="shared" ref="Q37" ca="1" si="134">INDIRECT("データ入力!I" &amp; A37)</f>
        <v>0</v>
      </c>
      <c r="R37" s="239"/>
      <c r="S37" s="241">
        <f t="shared" ref="S37" ca="1" si="135">INDIRECT("データ入力!J" &amp; A37)</f>
        <v>0</v>
      </c>
      <c r="T37" s="241"/>
      <c r="U37" s="241"/>
      <c r="V37" s="241"/>
      <c r="W37" s="118"/>
      <c r="X37" s="232">
        <v>25</v>
      </c>
      <c r="Y37" s="232"/>
      <c r="Z37" s="234">
        <f>データ入力!D52</f>
        <v>0</v>
      </c>
      <c r="AA37" s="234"/>
      <c r="AB37" s="236">
        <f t="shared" ref="AB37" ca="1" si="136">INDIRECT("データ入力!E" &amp; B37)</f>
        <v>0</v>
      </c>
      <c r="AC37" s="237"/>
      <c r="AD37" s="237"/>
      <c r="AE37" s="237"/>
      <c r="AF37" s="237"/>
      <c r="AG37" s="237"/>
      <c r="AH37" s="239">
        <f t="shared" ref="AH37" ca="1" si="137">INDIRECT("データ入力!G" &amp; B37)</f>
        <v>0</v>
      </c>
      <c r="AI37" s="239"/>
      <c r="AJ37" s="239">
        <f t="shared" ref="AJ37" ca="1" si="138">INDIRECT("データ入力!H" &amp; B37)</f>
        <v>0</v>
      </c>
      <c r="AK37" s="239"/>
      <c r="AL37" s="239">
        <f t="shared" ref="AL37" ca="1" si="139">INDIRECT("データ入力!I" &amp; B37)</f>
        <v>0</v>
      </c>
      <c r="AM37" s="239"/>
      <c r="AN37" s="241">
        <f t="shared" ref="AN37" ca="1" si="140">INDIRECT("データ入力!J" &amp; B37)</f>
        <v>0</v>
      </c>
      <c r="AO37" s="241"/>
      <c r="AP37" s="241"/>
      <c r="AQ37" s="241"/>
    </row>
    <row r="38" spans="1:43" ht="10.9" customHeight="1" thickBot="1" x14ac:dyDescent="0.45">
      <c r="C38" s="233"/>
      <c r="D38" s="233"/>
      <c r="E38" s="235"/>
      <c r="F38" s="235"/>
      <c r="G38" s="238"/>
      <c r="H38" s="231"/>
      <c r="I38" s="231"/>
      <c r="J38" s="231"/>
      <c r="K38" s="231"/>
      <c r="L38" s="231"/>
      <c r="M38" s="240"/>
      <c r="N38" s="240"/>
      <c r="O38" s="240"/>
      <c r="P38" s="240"/>
      <c r="Q38" s="240"/>
      <c r="R38" s="240"/>
      <c r="S38" s="242">
        <f t="shared" ref="S38" ca="1" si="141">INDIRECT("データ入力!K" &amp; A37)</f>
        <v>0</v>
      </c>
      <c r="T38" s="242"/>
      <c r="U38" s="242"/>
      <c r="V38" s="242"/>
      <c r="W38" s="118"/>
      <c r="X38" s="233"/>
      <c r="Y38" s="233"/>
      <c r="Z38" s="235"/>
      <c r="AA38" s="235"/>
      <c r="AB38" s="238"/>
      <c r="AC38" s="231"/>
      <c r="AD38" s="231"/>
      <c r="AE38" s="231"/>
      <c r="AF38" s="231"/>
      <c r="AG38" s="231"/>
      <c r="AH38" s="240"/>
      <c r="AI38" s="240"/>
      <c r="AJ38" s="240"/>
      <c r="AK38" s="240"/>
      <c r="AL38" s="240"/>
      <c r="AM38" s="240"/>
      <c r="AN38" s="242">
        <f t="shared" ref="AN38" ca="1" si="142">INDIRECT("データ入力!K" &amp; B37)</f>
        <v>0</v>
      </c>
      <c r="AO38" s="242"/>
      <c r="AP38" s="242"/>
      <c r="AQ38" s="242"/>
    </row>
    <row r="39" spans="1:43" ht="10.9" customHeight="1" x14ac:dyDescent="0.4">
      <c r="A39" s="115">
        <v>40</v>
      </c>
      <c r="B39" s="115">
        <v>53</v>
      </c>
      <c r="C39" s="232">
        <v>13</v>
      </c>
      <c r="D39" s="232"/>
      <c r="E39" s="234">
        <f t="shared" ref="E39" ca="1" si="143">INDIRECT("データ入力!D" &amp; A39)</f>
        <v>0</v>
      </c>
      <c r="F39" s="234"/>
      <c r="G39" s="236">
        <f t="shared" ref="G39" ca="1" si="144">INDIRECT("データ入力!E" &amp; A39)</f>
        <v>0</v>
      </c>
      <c r="H39" s="237"/>
      <c r="I39" s="237"/>
      <c r="J39" s="237"/>
      <c r="K39" s="237"/>
      <c r="L39" s="237"/>
      <c r="M39" s="239">
        <f t="shared" ref="M39" ca="1" si="145">INDIRECT("データ入力!G" &amp; A39)</f>
        <v>0</v>
      </c>
      <c r="N39" s="239"/>
      <c r="O39" s="239">
        <f t="shared" ref="O39" ca="1" si="146">INDIRECT("データ入力!H" &amp; A39)</f>
        <v>0</v>
      </c>
      <c r="P39" s="239"/>
      <c r="Q39" s="239">
        <f t="shared" ref="Q39" ca="1" si="147">INDIRECT("データ入力!I" &amp; A39)</f>
        <v>0</v>
      </c>
      <c r="R39" s="239"/>
      <c r="S39" s="241">
        <f t="shared" ref="S39" ca="1" si="148">INDIRECT("データ入力!J" &amp; A39)</f>
        <v>0</v>
      </c>
      <c r="T39" s="241"/>
      <c r="U39" s="241"/>
      <c r="V39" s="241"/>
      <c r="W39" s="118"/>
      <c r="X39" s="232" t="s">
        <v>153</v>
      </c>
      <c r="Y39" s="232"/>
      <c r="Z39" s="234" t="s">
        <v>154</v>
      </c>
      <c r="AA39" s="234"/>
      <c r="AB39" s="236" t="s">
        <v>155</v>
      </c>
      <c r="AC39" s="237"/>
      <c r="AD39" s="237"/>
      <c r="AE39" s="237"/>
      <c r="AF39" s="237"/>
      <c r="AG39" s="237"/>
      <c r="AH39" s="239" t="s">
        <v>32</v>
      </c>
      <c r="AI39" s="239"/>
      <c r="AJ39" s="239" t="s">
        <v>156</v>
      </c>
      <c r="AK39" s="239"/>
      <c r="AL39" s="239" t="s">
        <v>157</v>
      </c>
      <c r="AM39" s="239"/>
      <c r="AN39" s="241" t="s">
        <v>158</v>
      </c>
      <c r="AO39" s="241"/>
      <c r="AP39" s="241"/>
      <c r="AQ39" s="241"/>
    </row>
    <row r="40" spans="1:43" ht="10.9" customHeight="1" thickBot="1" x14ac:dyDescent="0.45">
      <c r="C40" s="233"/>
      <c r="D40" s="233"/>
      <c r="E40" s="235"/>
      <c r="F40" s="235"/>
      <c r="G40" s="238"/>
      <c r="H40" s="231"/>
      <c r="I40" s="231"/>
      <c r="J40" s="231"/>
      <c r="K40" s="231"/>
      <c r="L40" s="231"/>
      <c r="M40" s="240"/>
      <c r="N40" s="240"/>
      <c r="O40" s="240"/>
      <c r="P40" s="240"/>
      <c r="Q40" s="240"/>
      <c r="R40" s="240"/>
      <c r="S40" s="242">
        <f t="shared" ref="S40" ca="1" si="149">INDIRECT("データ入力!K" &amp; A39)</f>
        <v>0</v>
      </c>
      <c r="T40" s="242"/>
      <c r="U40" s="242"/>
      <c r="V40" s="242"/>
      <c r="W40" s="118"/>
      <c r="X40" s="233"/>
      <c r="Y40" s="233"/>
      <c r="Z40" s="235"/>
      <c r="AA40" s="235"/>
      <c r="AB40" s="238"/>
      <c r="AC40" s="231"/>
      <c r="AD40" s="231"/>
      <c r="AE40" s="231"/>
      <c r="AF40" s="231"/>
      <c r="AG40" s="231"/>
      <c r="AH40" s="240"/>
      <c r="AI40" s="240"/>
      <c r="AJ40" s="240"/>
      <c r="AK40" s="240"/>
      <c r="AL40" s="240"/>
      <c r="AM40" s="240"/>
      <c r="AN40" s="242" t="s">
        <v>159</v>
      </c>
      <c r="AO40" s="242"/>
      <c r="AP40" s="242"/>
      <c r="AQ40" s="242"/>
    </row>
    <row r="41" spans="1:43" ht="8.25" customHeight="1" x14ac:dyDescent="0.4"/>
    <row r="42" spans="1:43" ht="8.25" customHeight="1" x14ac:dyDescent="0.4"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</row>
    <row r="43" spans="1:43" x14ac:dyDescent="0.4"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</row>
    <row r="44" spans="1:43" x14ac:dyDescent="0.4"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</row>
    <row r="45" spans="1:43" x14ac:dyDescent="0.4"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</row>
    <row r="46" spans="1:43" x14ac:dyDescent="0.4"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</row>
    <row r="47" spans="1:43" x14ac:dyDescent="0.4"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</row>
    <row r="48" spans="1:43" x14ac:dyDescent="0.4"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</row>
    <row r="49" spans="3:35" x14ac:dyDescent="0.4"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</row>
    <row r="50" spans="3:35" x14ac:dyDescent="0.4"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</row>
    <row r="51" spans="3:35" x14ac:dyDescent="0.4"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</row>
    <row r="52" spans="3:35" x14ac:dyDescent="0.4"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</row>
    <row r="53" spans="3:35" x14ac:dyDescent="0.4"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</row>
    <row r="54" spans="3:35" x14ac:dyDescent="0.4"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243"/>
      <c r="AH54" s="243"/>
      <c r="AI54" s="243"/>
    </row>
    <row r="55" spans="3:35" x14ac:dyDescent="0.4"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</row>
    <row r="56" spans="3:35" x14ac:dyDescent="0.4"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</row>
  </sheetData>
  <mergeCells count="265">
    <mergeCell ref="T52:AI52"/>
    <mergeCell ref="T53:AI53"/>
    <mergeCell ref="T54:AI54"/>
    <mergeCell ref="T55:AI55"/>
    <mergeCell ref="T56:AI56"/>
    <mergeCell ref="T46:AI46"/>
    <mergeCell ref="T47:AI47"/>
    <mergeCell ref="T48:AI48"/>
    <mergeCell ref="T49:AI49"/>
    <mergeCell ref="T50:AI50"/>
    <mergeCell ref="T51:AI51"/>
    <mergeCell ref="T42:AI42"/>
    <mergeCell ref="T43:AI43"/>
    <mergeCell ref="T44:AI44"/>
    <mergeCell ref="T45:AI45"/>
    <mergeCell ref="Z39:AA40"/>
    <mergeCell ref="AB39:AG40"/>
    <mergeCell ref="AH39:AI40"/>
    <mergeCell ref="AJ39:AK40"/>
    <mergeCell ref="AL39:AM40"/>
    <mergeCell ref="AN38:AQ38"/>
    <mergeCell ref="C39:D40"/>
    <mergeCell ref="E39:F40"/>
    <mergeCell ref="G39:L40"/>
    <mergeCell ref="M39:N40"/>
    <mergeCell ref="O39:P40"/>
    <mergeCell ref="Q39:R40"/>
    <mergeCell ref="S39:V39"/>
    <mergeCell ref="X39:Y40"/>
    <mergeCell ref="Z37:AA38"/>
    <mergeCell ref="AB37:AG38"/>
    <mergeCell ref="AH37:AI38"/>
    <mergeCell ref="AJ37:AK38"/>
    <mergeCell ref="AL37:AM38"/>
    <mergeCell ref="AN37:AQ37"/>
    <mergeCell ref="S40:V40"/>
    <mergeCell ref="AN40:AQ40"/>
    <mergeCell ref="AN39:AQ39"/>
    <mergeCell ref="C37:D38"/>
    <mergeCell ref="E37:F38"/>
    <mergeCell ref="G37:L38"/>
    <mergeCell ref="M37:N38"/>
    <mergeCell ref="O37:P38"/>
    <mergeCell ref="Q37:R38"/>
    <mergeCell ref="S37:V37"/>
    <mergeCell ref="X37:Y38"/>
    <mergeCell ref="Z35:AA36"/>
    <mergeCell ref="S38:V38"/>
    <mergeCell ref="AN34:AQ34"/>
    <mergeCell ref="C35:D36"/>
    <mergeCell ref="E35:F36"/>
    <mergeCell ref="G35:L36"/>
    <mergeCell ref="M35:N36"/>
    <mergeCell ref="O35:P36"/>
    <mergeCell ref="Q35:R36"/>
    <mergeCell ref="S35:V35"/>
    <mergeCell ref="X35:Y36"/>
    <mergeCell ref="Z33:AA34"/>
    <mergeCell ref="AB33:AG34"/>
    <mergeCell ref="AH33:AI34"/>
    <mergeCell ref="AJ33:AK34"/>
    <mergeCell ref="AL33:AM34"/>
    <mergeCell ref="AN33:AQ33"/>
    <mergeCell ref="S36:V36"/>
    <mergeCell ref="AN36:AQ36"/>
    <mergeCell ref="AB35:AG36"/>
    <mergeCell ref="AH35:AI36"/>
    <mergeCell ref="AJ35:AK36"/>
    <mergeCell ref="AL35:AM36"/>
    <mergeCell ref="AN35:AQ35"/>
    <mergeCell ref="C33:D34"/>
    <mergeCell ref="E33:F34"/>
    <mergeCell ref="G33:L34"/>
    <mergeCell ref="M33:N34"/>
    <mergeCell ref="O33:P34"/>
    <mergeCell ref="Q33:R34"/>
    <mergeCell ref="S33:V33"/>
    <mergeCell ref="X33:Y34"/>
    <mergeCell ref="Z31:AA32"/>
    <mergeCell ref="S34:V34"/>
    <mergeCell ref="AN30:AQ30"/>
    <mergeCell ref="C31:D32"/>
    <mergeCell ref="E31:F32"/>
    <mergeCell ref="G31:L32"/>
    <mergeCell ref="M31:N32"/>
    <mergeCell ref="O31:P32"/>
    <mergeCell ref="Q31:R32"/>
    <mergeCell ref="S31:V31"/>
    <mergeCell ref="X31:Y32"/>
    <mergeCell ref="Z29:AA30"/>
    <mergeCell ref="AB29:AG30"/>
    <mergeCell ref="AH29:AI30"/>
    <mergeCell ref="AJ29:AK30"/>
    <mergeCell ref="AL29:AM30"/>
    <mergeCell ref="AN29:AQ29"/>
    <mergeCell ref="S32:V32"/>
    <mergeCell ref="AN32:AQ32"/>
    <mergeCell ref="AB31:AG32"/>
    <mergeCell ref="AH31:AI32"/>
    <mergeCell ref="AJ31:AK32"/>
    <mergeCell ref="AL31:AM32"/>
    <mergeCell ref="AN31:AQ31"/>
    <mergeCell ref="C29:D30"/>
    <mergeCell ref="E29:F30"/>
    <mergeCell ref="G29:L30"/>
    <mergeCell ref="M29:N30"/>
    <mergeCell ref="O29:P30"/>
    <mergeCell ref="Q29:R30"/>
    <mergeCell ref="S29:V29"/>
    <mergeCell ref="X29:Y30"/>
    <mergeCell ref="Z27:AA28"/>
    <mergeCell ref="S30:V30"/>
    <mergeCell ref="AN26:AQ26"/>
    <mergeCell ref="C27:D28"/>
    <mergeCell ref="E27:F28"/>
    <mergeCell ref="G27:L28"/>
    <mergeCell ref="M27:N28"/>
    <mergeCell ref="O27:P28"/>
    <mergeCell ref="Q27:R28"/>
    <mergeCell ref="S27:V27"/>
    <mergeCell ref="X27:Y28"/>
    <mergeCell ref="Z25:AA26"/>
    <mergeCell ref="AB25:AG26"/>
    <mergeCell ref="AH25:AI26"/>
    <mergeCell ref="AJ25:AK26"/>
    <mergeCell ref="AL25:AM26"/>
    <mergeCell ref="AN25:AQ25"/>
    <mergeCell ref="S28:V28"/>
    <mergeCell ref="AN28:AQ28"/>
    <mergeCell ref="AB27:AG28"/>
    <mergeCell ref="AH27:AI28"/>
    <mergeCell ref="AJ27:AK28"/>
    <mergeCell ref="AL27:AM28"/>
    <mergeCell ref="AN27:AQ27"/>
    <mergeCell ref="C25:D26"/>
    <mergeCell ref="E25:F26"/>
    <mergeCell ref="G25:L26"/>
    <mergeCell ref="M25:N26"/>
    <mergeCell ref="O25:P26"/>
    <mergeCell ref="Q25:R26"/>
    <mergeCell ref="S25:V25"/>
    <mergeCell ref="X25:Y26"/>
    <mergeCell ref="Z23:AA24"/>
    <mergeCell ref="S26:V26"/>
    <mergeCell ref="AN22:AQ22"/>
    <mergeCell ref="C23:D24"/>
    <mergeCell ref="E23:F24"/>
    <mergeCell ref="G23:L24"/>
    <mergeCell ref="M23:N24"/>
    <mergeCell ref="O23:P24"/>
    <mergeCell ref="Q23:R24"/>
    <mergeCell ref="S23:V23"/>
    <mergeCell ref="X23:Y24"/>
    <mergeCell ref="Z21:AA22"/>
    <mergeCell ref="AB21:AG22"/>
    <mergeCell ref="AH21:AI22"/>
    <mergeCell ref="AJ21:AK22"/>
    <mergeCell ref="AL21:AM22"/>
    <mergeCell ref="AN21:AQ21"/>
    <mergeCell ref="S24:V24"/>
    <mergeCell ref="AN24:AQ24"/>
    <mergeCell ref="AB23:AG24"/>
    <mergeCell ref="AH23:AI24"/>
    <mergeCell ref="AJ23:AK24"/>
    <mergeCell ref="AL23:AM24"/>
    <mergeCell ref="AN23:AQ23"/>
    <mergeCell ref="C21:D22"/>
    <mergeCell ref="E21:F22"/>
    <mergeCell ref="G21:L22"/>
    <mergeCell ref="M21:N22"/>
    <mergeCell ref="O21:P22"/>
    <mergeCell ref="Q21:R22"/>
    <mergeCell ref="S21:V21"/>
    <mergeCell ref="X21:Y22"/>
    <mergeCell ref="Z19:AA20"/>
    <mergeCell ref="S22:V22"/>
    <mergeCell ref="AN18:AQ18"/>
    <mergeCell ref="C19:D20"/>
    <mergeCell ref="E19:F20"/>
    <mergeCell ref="G19:L20"/>
    <mergeCell ref="M19:N20"/>
    <mergeCell ref="O19:P20"/>
    <mergeCell ref="Q19:R20"/>
    <mergeCell ref="S19:V19"/>
    <mergeCell ref="X19:Y20"/>
    <mergeCell ref="Z17:AA18"/>
    <mergeCell ref="AB17:AG18"/>
    <mergeCell ref="AH17:AI18"/>
    <mergeCell ref="AJ17:AK18"/>
    <mergeCell ref="AL17:AM18"/>
    <mergeCell ref="AN17:AQ17"/>
    <mergeCell ref="S20:V20"/>
    <mergeCell ref="AN20:AQ20"/>
    <mergeCell ref="AB19:AG20"/>
    <mergeCell ref="AH19:AI20"/>
    <mergeCell ref="AJ19:AK20"/>
    <mergeCell ref="AL19:AM20"/>
    <mergeCell ref="AN19:AQ19"/>
    <mergeCell ref="C17:D18"/>
    <mergeCell ref="E17:F18"/>
    <mergeCell ref="G17:L18"/>
    <mergeCell ref="M17:N18"/>
    <mergeCell ref="O17:P18"/>
    <mergeCell ref="Q17:R18"/>
    <mergeCell ref="S17:V17"/>
    <mergeCell ref="X17:Y18"/>
    <mergeCell ref="Z15:AA16"/>
    <mergeCell ref="S18:V18"/>
    <mergeCell ref="AH13:AJ13"/>
    <mergeCell ref="AK13:AP13"/>
    <mergeCell ref="C15:D16"/>
    <mergeCell ref="E15:F16"/>
    <mergeCell ref="G15:L16"/>
    <mergeCell ref="M15:N16"/>
    <mergeCell ref="O15:P16"/>
    <mergeCell ref="Q15:R16"/>
    <mergeCell ref="S15:V15"/>
    <mergeCell ref="X15:Y16"/>
    <mergeCell ref="S16:V16"/>
    <mergeCell ref="AN16:AQ16"/>
    <mergeCell ref="AB15:AG16"/>
    <mergeCell ref="AH15:AI16"/>
    <mergeCell ref="AJ15:AK16"/>
    <mergeCell ref="AL15:AM16"/>
    <mergeCell ref="AN15:AQ15"/>
    <mergeCell ref="C13:H13"/>
    <mergeCell ref="L13:N13"/>
    <mergeCell ref="O13:T13"/>
    <mergeCell ref="W13:Y13"/>
    <mergeCell ref="Z13:AE13"/>
    <mergeCell ref="C11:E11"/>
    <mergeCell ref="F11:I11"/>
    <mergeCell ref="J11:M11"/>
    <mergeCell ref="N11:Q11"/>
    <mergeCell ref="R11:U11"/>
    <mergeCell ref="V11:Y11"/>
    <mergeCell ref="C6:H6"/>
    <mergeCell ref="AE6:AL6"/>
    <mergeCell ref="C8:E9"/>
    <mergeCell ref="F8:Q8"/>
    <mergeCell ref="R8:AC8"/>
    <mergeCell ref="AE8:AQ11"/>
    <mergeCell ref="F9:I9"/>
    <mergeCell ref="J9:M9"/>
    <mergeCell ref="N9:Q9"/>
    <mergeCell ref="R9:U9"/>
    <mergeCell ref="V9:Y9"/>
    <mergeCell ref="Z9:AC9"/>
    <mergeCell ref="C10:E10"/>
    <mergeCell ref="F10:I10"/>
    <mergeCell ref="J10:M10"/>
    <mergeCell ref="N10:Q10"/>
    <mergeCell ref="R10:U10"/>
    <mergeCell ref="V10:Y10"/>
    <mergeCell ref="Z10:AC10"/>
    <mergeCell ref="Z11:AC11"/>
    <mergeCell ref="T1:AI1"/>
    <mergeCell ref="AK1:AQ4"/>
    <mergeCell ref="E2:O4"/>
    <mergeCell ref="P2:S2"/>
    <mergeCell ref="T2:AI2"/>
    <mergeCell ref="P3:S3"/>
    <mergeCell ref="T3:AI3"/>
    <mergeCell ref="P4:S4"/>
    <mergeCell ref="T4:AI4"/>
  </mergeCells>
  <phoneticPr fontId="1"/>
  <pageMargins left="0.62992125984251968" right="0.62992125984251968" top="0.59055118110236227" bottom="0.59055118110236227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データ入力</vt:lpstr>
      <vt:lpstr>参加申込書</vt:lpstr>
      <vt:lpstr>プログラム原稿</vt:lpstr>
      <vt:lpstr>PLAYERDATA</vt:lpstr>
      <vt:lpstr>プログラム原稿!Print_Area</vt:lpstr>
      <vt:lpstr>参加申込書!Print_Area</vt:lpstr>
      <vt:lpstr>TEAMNAMES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Nishimura</dc:creator>
  <cp:lastModifiedBy>SHIGAFA4</cp:lastModifiedBy>
  <cp:lastPrinted>2021-08-20T05:06:21Z</cp:lastPrinted>
  <dcterms:created xsi:type="dcterms:W3CDTF">2021-08-20T03:33:36Z</dcterms:created>
  <dcterms:modified xsi:type="dcterms:W3CDTF">2021-08-25T01:41:19Z</dcterms:modified>
</cp:coreProperties>
</file>