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3\cate2\game\"/>
    </mc:Choice>
  </mc:AlternateContent>
  <xr:revisionPtr revIDLastSave="0" documentId="8_{2E6A2E65-F755-4175-8486-26CF55FBE3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データ入力" sheetId="1" r:id="rId1"/>
    <sheet name="参加申込書" sheetId="2" r:id="rId2"/>
    <sheet name="合同チームでの参加" sheetId="4" r:id="rId3"/>
  </sheets>
  <externalReferences>
    <externalReference r:id="rId4"/>
  </externalReferences>
  <definedNames>
    <definedName name="PLAYERDATA">データ入力!$C$28:$K$52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L49" i="2"/>
  <c r="C50" i="2"/>
  <c r="C52" i="2"/>
  <c r="L41" i="2"/>
  <c r="K41" i="2"/>
  <c r="J41" i="2"/>
  <c r="I41" i="2"/>
  <c r="H41" i="2"/>
  <c r="G41" i="2"/>
  <c r="L40" i="2"/>
  <c r="K40" i="2"/>
  <c r="J40" i="2"/>
  <c r="I40" i="2"/>
  <c r="H40" i="2"/>
  <c r="G40" i="2"/>
  <c r="L39" i="2"/>
  <c r="K39" i="2"/>
  <c r="J39" i="2"/>
  <c r="I39" i="2"/>
  <c r="H39" i="2"/>
  <c r="G39" i="2"/>
  <c r="L38" i="2"/>
  <c r="K38" i="2"/>
  <c r="J38" i="2"/>
  <c r="I38" i="2"/>
  <c r="H38" i="2"/>
  <c r="G38" i="2"/>
  <c r="L37" i="2"/>
  <c r="K37" i="2"/>
  <c r="J37" i="2"/>
  <c r="I37" i="2"/>
  <c r="H37" i="2"/>
  <c r="G37" i="2"/>
  <c r="L36" i="2"/>
  <c r="K36" i="2"/>
  <c r="J36" i="2"/>
  <c r="I36" i="2"/>
  <c r="H36" i="2"/>
  <c r="G36" i="2"/>
  <c r="L35" i="2"/>
  <c r="K35" i="2"/>
  <c r="J35" i="2"/>
  <c r="I35" i="2"/>
  <c r="H35" i="2"/>
  <c r="G35" i="2"/>
  <c r="L34" i="2"/>
  <c r="K34" i="2"/>
  <c r="J34" i="2"/>
  <c r="I34" i="2"/>
  <c r="H34" i="2"/>
  <c r="G34" i="2"/>
  <c r="L33" i="2"/>
  <c r="K33" i="2"/>
  <c r="J33" i="2"/>
  <c r="I33" i="2"/>
  <c r="H33" i="2"/>
  <c r="G33" i="2"/>
  <c r="L32" i="2"/>
  <c r="K32" i="2"/>
  <c r="J32" i="2"/>
  <c r="I32" i="2"/>
  <c r="H32" i="2"/>
  <c r="G32" i="2"/>
  <c r="L31" i="2"/>
  <c r="K31" i="2"/>
  <c r="J31" i="2"/>
  <c r="I31" i="2"/>
  <c r="H31" i="2"/>
  <c r="G31" i="2"/>
  <c r="L30" i="2"/>
  <c r="K30" i="2"/>
  <c r="J30" i="2"/>
  <c r="I30" i="2"/>
  <c r="H30" i="2"/>
  <c r="G30" i="2"/>
  <c r="L29" i="2"/>
  <c r="K29" i="2"/>
  <c r="J29" i="2"/>
  <c r="I29" i="2"/>
  <c r="H29" i="2"/>
  <c r="G29" i="2"/>
  <c r="L28" i="2"/>
  <c r="K28" i="2"/>
  <c r="J28" i="2"/>
  <c r="I28" i="2"/>
  <c r="H28" i="2"/>
  <c r="G28" i="2"/>
  <c r="L27" i="2"/>
  <c r="K27" i="2"/>
  <c r="J27" i="2"/>
  <c r="I27" i="2"/>
  <c r="H27" i="2"/>
  <c r="G27" i="2"/>
  <c r="L26" i="2"/>
  <c r="K26" i="2"/>
  <c r="J26" i="2"/>
  <c r="I26" i="2"/>
  <c r="H26" i="2"/>
  <c r="G26" i="2"/>
  <c r="L25" i="2"/>
  <c r="K25" i="2"/>
  <c r="J25" i="2"/>
  <c r="I25" i="2"/>
  <c r="H25" i="2"/>
  <c r="G25" i="2"/>
  <c r="L24" i="2"/>
  <c r="K24" i="2"/>
  <c r="J24" i="2"/>
  <c r="I24" i="2"/>
  <c r="H24" i="2"/>
  <c r="G24" i="2"/>
  <c r="L23" i="2"/>
  <c r="K23" i="2"/>
  <c r="J23" i="2"/>
  <c r="I23" i="2"/>
  <c r="H23" i="2"/>
  <c r="G23" i="2"/>
  <c r="L22" i="2"/>
  <c r="K22" i="2"/>
  <c r="J22" i="2"/>
  <c r="I22" i="2"/>
  <c r="H22" i="2"/>
  <c r="G22" i="2"/>
  <c r="L21" i="2"/>
  <c r="K21" i="2"/>
  <c r="J21" i="2"/>
  <c r="I21" i="2"/>
  <c r="H21" i="2"/>
  <c r="G21" i="2"/>
  <c r="L20" i="2"/>
  <c r="K20" i="2"/>
  <c r="J20" i="2"/>
  <c r="I20" i="2"/>
  <c r="H20" i="2"/>
  <c r="G20" i="2"/>
  <c r="L19" i="2"/>
  <c r="K19" i="2"/>
  <c r="J19" i="2"/>
  <c r="I19" i="2"/>
  <c r="H19" i="2"/>
  <c r="G19" i="2"/>
  <c r="L18" i="2"/>
  <c r="K18" i="2"/>
  <c r="J18" i="2"/>
  <c r="I18" i="2"/>
  <c r="H18" i="2"/>
  <c r="G18" i="2"/>
  <c r="J17" i="2"/>
  <c r="G17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C4" i="2"/>
  <c r="C12" i="2" s="1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P17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Q17" i="2"/>
  <c r="L17" i="2"/>
  <c r="K17" i="2"/>
  <c r="I17" i="2"/>
  <c r="H17" i="2"/>
  <c r="F17" i="2"/>
  <c r="P6" i="2"/>
  <c r="O6" i="2"/>
  <c r="N6" i="2"/>
  <c r="P5" i="2"/>
  <c r="O5" i="2"/>
  <c r="N5" i="2"/>
  <c r="P4" i="2"/>
  <c r="O4" i="2"/>
  <c r="N4" i="2"/>
  <c r="P3" i="2"/>
  <c r="O3" i="2"/>
  <c r="N3" i="2"/>
  <c r="D6" i="2"/>
  <c r="D5" i="2"/>
  <c r="D4" i="2"/>
  <c r="D54" i="2"/>
  <c r="D2" i="2"/>
  <c r="D53" i="2" s="1"/>
  <c r="D1" i="2"/>
  <c r="A2" i="1"/>
</calcChain>
</file>

<file path=xl/sharedStrings.xml><?xml version="1.0" encoding="utf-8"?>
<sst xmlns="http://schemas.openxmlformats.org/spreadsheetml/2006/main" count="157" uniqueCount="151">
  <si>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</si>
  <si>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</si>
  <si>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</si>
  <si>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</si>
  <si>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</si>
  <si>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</si>
  <si>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</si>
  <si>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</si>
  <si>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</si>
  <si>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</si>
  <si>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</si>
  <si>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</si>
  <si>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</si>
  <si>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</si>
  <si>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</si>
  <si>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</si>
  <si>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</si>
  <si>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</si>
  <si>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</si>
  <si>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</si>
  <si>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</si>
  <si>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</si>
  <si>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</si>
  <si>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</si>
  <si>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</si>
  <si>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</si>
  <si>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</si>
  <si>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</si>
  <si>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</si>
  <si>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</si>
  <si>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</si>
  <si>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</si>
  <si>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</si>
  <si>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</si>
  <si>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</si>
  <si>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</si>
  <si>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</si>
  <si>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</si>
  <si>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</si>
  <si>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</si>
  <si>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</si>
  <si>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</si>
  <si>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</si>
  <si>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</si>
  <si>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</si>
  <si>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</si>
  <si>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</si>
  <si>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</si>
  <si>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</si>
  <si>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</si>
  <si>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</si>
  <si>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</si>
  <si>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</si>
  <si>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</si>
  <si>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</si>
  <si>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</si>
  <si>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</si>
  <si>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</si>
  <si>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</si>
  <si>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</si>
  <si>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</si>
  <si>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</si>
  <si>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</si>
  <si>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</si>
  <si>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</si>
  <si>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</si>
  <si>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</si>
  <si>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</si>
  <si>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</si>
  <si>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</si>
  <si>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</si>
  <si>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</si>
  <si>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</si>
  <si>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</si>
  <si>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</si>
  <si>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</si>
  <si>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</si>
  <si>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</si>
  <si>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</si>
  <si>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</si>
  <si>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</si>
  <si>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</si>
  <si>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</si>
  <si>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</si>
  <si>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</si>
  <si>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</si>
  <si>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</si>
  <si>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</si>
  <si>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</si>
  <si>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</si>
  <si>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</si>
  <si>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</si>
  <si>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</si>
  <si>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</si>
  <si>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</si>
  <si>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</si>
  <si>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</si>
  <si>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</si>
  <si>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</si>
  <si>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</si>
  <si>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</si>
  <si>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</si>
  <si>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</si>
  <si>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</si>
  <si>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</si>
  <si>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</si>
  <si>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</si>
  <si>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</si>
  <si>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</si>
  <si>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</si>
  <si>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</si>
  <si>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</si>
  <si>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</si>
  <si>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</si>
  <si>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</si>
  <si>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</si>
  <si>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</si>
  <si>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</si>
  <si>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</si>
  <si>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</si>
  <si>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</si>
  <si>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</si>
  <si>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</si>
  <si>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</si>
  <si>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</si>
  <si>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</si>
  <si>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</si>
  <si>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←000-0000</t>
    <phoneticPr fontId="1"/>
  </si>
  <si>
    <t>←000-000-0000など</t>
    <phoneticPr fontId="1"/>
  </si>
  <si>
    <t>←60文字</t>
    <rPh sb="3" eb="5">
      <t>モジ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</si>
  <si>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</si>
  <si>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</si>
  <si>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←私立高校で特に冠がないときは、「その他」を選択して「私立」と入力してください。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</si>
  <si>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</si>
  <si>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t>春季総合体育大会　参加申し込み</t>
    <rPh sb="0" eb="2">
      <t>シュンキ</t>
    </rPh>
    <rPh sb="2" eb="4">
      <t>ソウゴウ</t>
    </rPh>
    <rPh sb="4" eb="6">
      <t>タイイク</t>
    </rPh>
    <rPh sb="6" eb="8">
      <t>タイカイ</t>
    </rPh>
    <rPh sb="9" eb="12">
      <t>サンカモウ</t>
    </rPh>
    <rPh sb="13" eb="14">
      <t>コ</t>
    </rPh>
    <phoneticPr fontId="1"/>
  </si>
  <si>
    <t xml:space="preserve">必要事項を記入し、「参加申込書」シートを確認してください。
</t>
    <rPh sb="0" eb="4">
      <t>ヒツヨウジコウ</t>
    </rPh>
    <rPh sb="5" eb="7">
      <t>キニュウ</t>
    </rPh>
    <rPh sb="10" eb="12">
      <t>サンカ</t>
    </rPh>
    <rPh sb="12" eb="15">
      <t>モウシコミショ</t>
    </rPh>
    <rPh sb="20" eb="22">
      <t>カクニン</t>
    </rPh>
    <phoneticPr fontId="1"/>
  </si>
  <si>
    <t>光泉カトリック</t>
    <rPh sb="0" eb="1">
      <t>コウ</t>
    </rPh>
    <rPh sb="1" eb="2">
      <t>セン</t>
    </rPh>
    <phoneticPr fontId="1"/>
  </si>
  <si>
    <t>←・フィールド・ＧＫともシャツは黒又は濃い色のような審判と紛らわしい色は不可。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6" eb="28">
      <t>シンパン</t>
    </rPh>
    <rPh sb="29" eb="30">
      <t>マギ</t>
    </rPh>
    <rPh sb="34" eb="35">
      <t>イロ</t>
    </rPh>
    <rPh sb="36" eb="38">
      <t>フカ</t>
    </rPh>
    <phoneticPr fontId="4"/>
  </si>
  <si>
    <t>春季総合体育大会　参加申込書　兼　メンバー用紙</t>
    <rPh sb="0" eb="2">
      <t>シュンキ</t>
    </rPh>
    <rPh sb="2" eb="4">
      <t>ソウゴウ</t>
    </rPh>
    <rPh sb="4" eb="6">
      <t>タイイク</t>
    </rPh>
    <rPh sb="6" eb="8">
      <t>タイカイ</t>
    </rPh>
    <phoneticPr fontId="1"/>
  </si>
  <si>
    <t>←日付を変更する場合は手入力してください。yyyy/m/d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phoneticPr fontId="1"/>
  </si>
  <si>
    <t>←専門部長の名前を入力、または提出時に用紙に手書きで書き込んでください。</t>
    <rPh sb="1" eb="5">
      <t>センモンブチョウ</t>
    </rPh>
    <rPh sb="6" eb="8">
      <t>ナマエ</t>
    </rPh>
    <rPh sb="9" eb="11">
      <t>ニュウリョク</t>
    </rPh>
    <rPh sb="15" eb="18">
      <t>テイシュツジ</t>
    </rPh>
    <rPh sb="19" eb="21">
      <t>ヨウシ</t>
    </rPh>
    <rPh sb="22" eb="24">
      <t>テガ</t>
    </rPh>
    <rPh sb="26" eb="27">
      <t>カ</t>
    </rPh>
    <rPh sb="28" eb="29">
      <t>コ</t>
    </rPh>
    <phoneticPr fontId="1"/>
  </si>
  <si>
    <t>※このブックは単独チーム出場する高校用の申込書です。合同チームで参加される場合は、「合同チームでの参加」シートを確認してください。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2" eb="44">
      <t>ゴウドウ</t>
    </rPh>
    <rPh sb="49" eb="51">
      <t>サンカ</t>
    </rPh>
    <rPh sb="56" eb="58">
      <t>カクニン</t>
    </rPh>
    <phoneticPr fontId="1"/>
  </si>
  <si>
    <t>合同チームでの参加方法</t>
    <rPh sb="0" eb="2">
      <t>ゴウドウ</t>
    </rPh>
    <rPh sb="7" eb="9">
      <t>サンカ</t>
    </rPh>
    <rPh sb="9" eb="11">
      <t>ホウホウ</t>
    </rPh>
    <phoneticPr fontId="1"/>
  </si>
  <si>
    <t>①</t>
    <phoneticPr fontId="1"/>
  </si>
  <si>
    <t>②</t>
    <phoneticPr fontId="1"/>
  </si>
  <si>
    <t>合同チームの「参加申込書兼メンバー用紙」を顧問会議（4月）にて提出する。</t>
    <rPh sb="0" eb="2">
      <t>ゴウドウ</t>
    </rPh>
    <rPh sb="7" eb="12">
      <t>サンカモウシコミショ</t>
    </rPh>
    <rPh sb="12" eb="13">
      <t>ケン</t>
    </rPh>
    <rPh sb="17" eb="19">
      <t>ヨウシ</t>
    </rPh>
    <rPh sb="21" eb="25">
      <t>コモンカイギ</t>
    </rPh>
    <rPh sb="27" eb="28">
      <t>ガツ</t>
    </rPh>
    <rPh sb="31" eb="33">
      <t>テイシュツ</t>
    </rPh>
    <phoneticPr fontId="1"/>
  </si>
  <si>
    <t>このとき、公印は不要です。</t>
    <rPh sb="5" eb="7">
      <t>コウイン</t>
    </rPh>
    <rPh sb="8" eb="10">
      <t>フヨウ</t>
    </rPh>
    <phoneticPr fontId="1"/>
  </si>
  <si>
    <t>各チームごとに別用紙で公印も押印してください。</t>
    <rPh sb="0" eb="1">
      <t>カク</t>
    </rPh>
    <rPh sb="7" eb="8">
      <t>ベツ</t>
    </rPh>
    <rPh sb="8" eb="10">
      <t>ヨウシ</t>
    </rPh>
    <rPh sb="11" eb="13">
      <t>コウイン</t>
    </rPh>
    <rPh sb="14" eb="16">
      <t>オウイン</t>
    </rPh>
    <phoneticPr fontId="1"/>
  </si>
  <si>
    <t>できれば、合同チームの参加申込書の背番号と合わせてください。</t>
    <rPh sb="5" eb="7">
      <t>ゴウドウ</t>
    </rPh>
    <rPh sb="11" eb="16">
      <t>サンカモウシコミショ</t>
    </rPh>
    <rPh sb="17" eb="20">
      <t>セバンゴウ</t>
    </rPh>
    <rPh sb="21" eb="22">
      <t>ア</t>
    </rPh>
    <phoneticPr fontId="1"/>
  </si>
  <si>
    <t>高校ごとの「参加申込書兼メンバー用紙」を競技委員長に顧問会議(4月)までに郵送か手渡しで提出する。</t>
    <rPh sb="0" eb="2">
      <t>コウコウ</t>
    </rPh>
    <rPh sb="6" eb="8">
      <t>サンカ</t>
    </rPh>
    <rPh sb="8" eb="11">
      <t>モウシコミショ</t>
    </rPh>
    <rPh sb="11" eb="12">
      <t>ケン</t>
    </rPh>
    <rPh sb="16" eb="18">
      <t>ヨウシ</t>
    </rPh>
    <rPh sb="20" eb="25">
      <t>キョウギイインチョウ</t>
    </rPh>
    <rPh sb="26" eb="30">
      <t>コモンカイギ</t>
    </rPh>
    <rPh sb="32" eb="33">
      <t>ガツ</t>
    </rPh>
    <rPh sb="37" eb="39">
      <t>ユウソウ</t>
    </rPh>
    <rPh sb="40" eb="42">
      <t>テワタ</t>
    </rPh>
    <rPh sb="44" eb="46">
      <t>テイシュツ</t>
    </rPh>
    <phoneticPr fontId="1"/>
  </si>
  <si>
    <t>←専門部長の名前は提出時に用紙に手書きで書き込んでください。</t>
    <rPh sb="1" eb="5">
      <t>センモンブチョウ</t>
    </rPh>
    <rPh sb="6" eb="8">
      <t>ナマエ</t>
    </rPh>
    <rPh sb="9" eb="12">
      <t>テイシュツジ</t>
    </rPh>
    <rPh sb="13" eb="15">
      <t>ヨウシ</t>
    </rPh>
    <rPh sb="16" eb="18">
      <t>テガ</t>
    </rPh>
    <rPh sb="20" eb="21">
      <t>カ</t>
    </rPh>
    <rPh sb="22" eb="2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</si>
</sst>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Alignme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7" fillId="0" borderId="0" xfId="0" applyFont="1">
      <alignment vertical="center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top" wrapText="1" shrinkToFit="1"/>
      <protection locked="0"/>
    </xf>
    <xf numFmtId="0" fontId="0" fillId="2" borderId="3" xfId="0" applyFill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21" fillId="3" borderId="0" xfId="0" applyFont="1" applyFill="1" applyAlignment="1">
      <alignment horizontal="left" inden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 refreshError="1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 refreshError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4"/>
  <sheetViews>
    <sheetView topLeftCell="C1" workbookViewId="0">
      <selection activeCell="D9" sqref="D9"/>
    </sheetView>
  </sheetViews>
  <sheetFormatPr defaultColWidth="9" defaultRowHeight="18.75" x14ac:dyDescent="0.4"/>
  <cols>
    <col min="1" max="1" width="15.875" style="4" hidden="1" customWidth="1"/>
    <col min="2" max="2" width="14" style="4" hidden="1" customWidth="1"/>
    <col min="3" max="3" width="17.375" style="4" customWidth="1"/>
    <col min="4" max="6" width="16.25" style="4" customWidth="1"/>
    <col min="7" max="9" width="9" style="4"/>
    <col min="10" max="10" width="16.25" style="4" customWidth="1"/>
    <col min="11" max="11" width="16.25" style="4" hidden="1" customWidth="1"/>
    <col min="12" max="16384" width="9" style="4"/>
  </cols>
  <sheetData>
    <row r="1" spans="1:11" ht="30" x14ac:dyDescent="0.4">
      <c r="A1" s="4" t="s">
        <v>126</v>
      </c>
      <c r="C1" s="127" t="s">
        <v>134</v>
      </c>
      <c r="D1" s="127"/>
      <c r="E1" s="127"/>
      <c r="F1" s="127"/>
      <c r="G1" s="115"/>
      <c r="H1" s="122"/>
      <c r="I1" s="122"/>
      <c r="J1" s="122"/>
    </row>
    <row r="2" spans="1:11" x14ac:dyDescent="0.4">
      <c r="A2" s="4" t="e">
        <f>MATCH(D9,TEAMNAMES,0)</f>
        <v>#N/A</v>
      </c>
      <c r="C2" s="4" t="s">
        <v>141</v>
      </c>
    </row>
    <row r="3" spans="1:11" ht="52.5" customHeight="1" x14ac:dyDescent="0.4">
      <c r="C3" s="125" t="s">
        <v>135</v>
      </c>
      <c r="D3" s="125"/>
      <c r="E3" s="125"/>
      <c r="F3" s="125"/>
      <c r="G3" s="125"/>
      <c r="H3" s="125"/>
      <c r="I3" s="125"/>
      <c r="J3" s="125"/>
      <c r="K3" s="125"/>
    </row>
    <row r="4" spans="1:11" x14ac:dyDescent="0.4">
      <c r="C4" s="4" t="s">
        <v>0</v>
      </c>
    </row>
    <row r="5" spans="1:11" x14ac:dyDescent="0.4">
      <c r="C5" s="1" t="s">
        <v>1</v>
      </c>
      <c r="D5" s="2">
        <v>5</v>
      </c>
      <c r="E5" s="3" t="s">
        <v>2</v>
      </c>
    </row>
    <row r="6" spans="1:11" x14ac:dyDescent="0.4">
      <c r="C6" s="1" t="s">
        <v>3</v>
      </c>
      <c r="D6" s="134"/>
      <c r="E6" s="134"/>
      <c r="F6" s="114" t="s">
        <v>140</v>
      </c>
    </row>
    <row r="8" spans="1:11" ht="17.649999999999999" customHeight="1" x14ac:dyDescent="0.4">
      <c r="C8" s="1" t="s">
        <v>4</v>
      </c>
      <c r="D8" s="5" t="s">
        <v>5</v>
      </c>
      <c r="E8" s="6"/>
      <c r="F8" s="118" t="s">
        <v>132</v>
      </c>
      <c r="G8" s="117"/>
      <c r="H8" s="117"/>
    </row>
    <row r="9" spans="1:11" x14ac:dyDescent="0.4">
      <c r="A9" s="4">
        <v>1</v>
      </c>
      <c r="B9" s="4" t="s">
        <v>7</v>
      </c>
      <c r="C9" s="1" t="s">
        <v>6</v>
      </c>
      <c r="D9" s="5"/>
      <c r="E9" s="7" t="s">
        <v>8</v>
      </c>
      <c r="F9" s="118" t="s">
        <v>133</v>
      </c>
      <c r="G9" s="117"/>
      <c r="H9" s="117"/>
    </row>
    <row r="10" spans="1:11" hidden="1" x14ac:dyDescent="0.4">
      <c r="A10" s="4">
        <v>2</v>
      </c>
      <c r="B10" s="4" t="s">
        <v>36</v>
      </c>
      <c r="C10" s="1" t="s">
        <v>9</v>
      </c>
      <c r="D10" s="130"/>
      <c r="E10" s="131"/>
      <c r="F10" s="111" t="s">
        <v>127</v>
      </c>
    </row>
    <row r="11" spans="1:11" hidden="1" x14ac:dyDescent="0.4">
      <c r="A11" s="4">
        <v>3</v>
      </c>
      <c r="B11" s="4" t="s">
        <v>37</v>
      </c>
      <c r="C11" s="1" t="s">
        <v>88</v>
      </c>
      <c r="D11" s="130"/>
      <c r="E11" s="131"/>
    </row>
    <row r="12" spans="1:11" hidden="1" x14ac:dyDescent="0.4">
      <c r="A12" s="4">
        <v>4</v>
      </c>
      <c r="B12" s="4" t="s">
        <v>38</v>
      </c>
      <c r="C12" s="1" t="s">
        <v>10</v>
      </c>
      <c r="D12" s="130"/>
      <c r="E12" s="131"/>
      <c r="F12" s="111" t="s">
        <v>128</v>
      </c>
    </row>
    <row r="13" spans="1:11" ht="52.9" hidden="1" customHeight="1" x14ac:dyDescent="0.4">
      <c r="A13" s="4">
        <v>5</v>
      </c>
      <c r="B13" s="4" t="s">
        <v>39</v>
      </c>
      <c r="C13" s="112" t="s">
        <v>130</v>
      </c>
      <c r="D13" s="132"/>
      <c r="E13" s="133"/>
      <c r="F13" s="114" t="s">
        <v>129</v>
      </c>
    </row>
    <row r="14" spans="1:11" hidden="1" x14ac:dyDescent="0.4">
      <c r="A14" s="4">
        <v>6</v>
      </c>
      <c r="B14" s="4" t="s">
        <v>40</v>
      </c>
      <c r="C14" s="1" t="s">
        <v>11</v>
      </c>
      <c r="D14" s="130"/>
      <c r="E14" s="131"/>
      <c r="F14" s="14" t="s">
        <v>86</v>
      </c>
    </row>
    <row r="15" spans="1:11" hidden="1" x14ac:dyDescent="0.4">
      <c r="A15" s="4">
        <v>7</v>
      </c>
      <c r="B15" s="4" t="s">
        <v>41</v>
      </c>
      <c r="C15" s="8" t="s">
        <v>12</v>
      </c>
      <c r="D15" s="130"/>
      <c r="E15" s="131"/>
      <c r="F15" s="15" t="s">
        <v>87</v>
      </c>
    </row>
    <row r="16" spans="1:11" x14ac:dyDescent="0.4">
      <c r="A16" s="4">
        <v>8</v>
      </c>
      <c r="B16" s="4" t="s">
        <v>42</v>
      </c>
      <c r="C16" s="1" t="s">
        <v>13</v>
      </c>
      <c r="D16" s="128"/>
      <c r="E16" s="129"/>
    </row>
    <row r="17" spans="1:11" x14ac:dyDescent="0.4">
      <c r="A17" s="4">
        <v>9</v>
      </c>
      <c r="B17" s="4" t="s">
        <v>43</v>
      </c>
      <c r="C17" s="116" t="s">
        <v>14</v>
      </c>
      <c r="D17" s="120"/>
      <c r="E17" s="121"/>
      <c r="F17" s="111" t="s">
        <v>131</v>
      </c>
    </row>
    <row r="18" spans="1:11" x14ac:dyDescent="0.4">
      <c r="A18" s="4">
        <v>10</v>
      </c>
      <c r="B18" s="4" t="s">
        <v>44</v>
      </c>
      <c r="C18" s="1" t="s">
        <v>15</v>
      </c>
      <c r="D18" s="128"/>
      <c r="E18" s="129"/>
    </row>
    <row r="19" spans="1:11" x14ac:dyDescent="0.4">
      <c r="A19" s="4">
        <v>11</v>
      </c>
      <c r="B19" s="4" t="s">
        <v>45</v>
      </c>
      <c r="C19" s="1" t="s">
        <v>16</v>
      </c>
      <c r="D19" s="128"/>
      <c r="E19" s="129"/>
    </row>
    <row r="20" spans="1:11" x14ac:dyDescent="0.4">
      <c r="A20" s="4">
        <v>12</v>
      </c>
      <c r="B20" s="4" t="s">
        <v>46</v>
      </c>
    </row>
    <row r="21" spans="1:11" x14ac:dyDescent="0.4">
      <c r="A21" s="4">
        <v>13</v>
      </c>
      <c r="B21" s="4" t="s">
        <v>47</v>
      </c>
      <c r="C21" s="1" t="s">
        <v>17</v>
      </c>
      <c r="D21" s="1" t="s">
        <v>18</v>
      </c>
      <c r="E21" s="1" t="s">
        <v>19</v>
      </c>
      <c r="F21" s="1" t="s">
        <v>20</v>
      </c>
    </row>
    <row r="22" spans="1:11" x14ac:dyDescent="0.4">
      <c r="A22" s="4">
        <v>14</v>
      </c>
      <c r="B22" s="4" t="s">
        <v>48</v>
      </c>
      <c r="C22" s="1" t="s">
        <v>21</v>
      </c>
      <c r="D22" s="9"/>
      <c r="E22" s="9"/>
      <c r="F22" s="9"/>
    </row>
    <row r="23" spans="1:11" x14ac:dyDescent="0.4">
      <c r="A23" s="4">
        <v>15</v>
      </c>
      <c r="B23" s="4" t="s">
        <v>49</v>
      </c>
      <c r="C23" s="1" t="s">
        <v>22</v>
      </c>
      <c r="D23" s="9"/>
      <c r="E23" s="9"/>
      <c r="F23" s="9"/>
    </row>
    <row r="24" spans="1:11" x14ac:dyDescent="0.4">
      <c r="A24" s="4">
        <v>16</v>
      </c>
      <c r="B24" s="4" t="s">
        <v>50</v>
      </c>
      <c r="C24" s="1" t="s">
        <v>23</v>
      </c>
      <c r="D24" s="9"/>
      <c r="E24" s="9"/>
      <c r="F24" s="9"/>
      <c r="G24" s="119" t="s">
        <v>137</v>
      </c>
    </row>
    <row r="25" spans="1:11" x14ac:dyDescent="0.4">
      <c r="A25" s="4">
        <v>17</v>
      </c>
      <c r="B25" s="4" t="s">
        <v>51</v>
      </c>
      <c r="C25" s="1" t="s">
        <v>24</v>
      </c>
      <c r="D25" s="9"/>
      <c r="E25" s="9"/>
      <c r="F25" s="9"/>
      <c r="G25" s="119" t="s">
        <v>25</v>
      </c>
    </row>
    <row r="26" spans="1:11" x14ac:dyDescent="0.4">
      <c r="A26" s="4">
        <v>18</v>
      </c>
      <c r="B26" s="4" t="s">
        <v>52</v>
      </c>
      <c r="E26" s="126" t="s">
        <v>89</v>
      </c>
      <c r="F26" s="126"/>
      <c r="G26" s="10" t="s">
        <v>26</v>
      </c>
    </row>
    <row r="27" spans="1:11" x14ac:dyDescent="0.4">
      <c r="A27" s="4">
        <v>19</v>
      </c>
      <c r="B27" s="4" t="s">
        <v>53</v>
      </c>
      <c r="C27" s="11" t="s">
        <v>27</v>
      </c>
      <c r="D27" s="12" t="s">
        <v>28</v>
      </c>
      <c r="E27" s="12" t="s">
        <v>29</v>
      </c>
      <c r="F27" s="12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2" t="s">
        <v>35</v>
      </c>
    </row>
    <row r="28" spans="1:11" x14ac:dyDescent="0.4">
      <c r="A28" s="4">
        <v>20</v>
      </c>
      <c r="B28" s="4" t="s">
        <v>54</v>
      </c>
      <c r="C28" s="6">
        <v>1</v>
      </c>
      <c r="D28" s="9"/>
      <c r="E28" s="9"/>
      <c r="F28" s="9"/>
      <c r="G28" s="9"/>
      <c r="H28" s="13"/>
      <c r="I28" s="13"/>
      <c r="J28" s="9"/>
      <c r="K28" s="123"/>
    </row>
    <row r="29" spans="1:11" x14ac:dyDescent="0.4">
      <c r="A29" s="4">
        <v>21</v>
      </c>
      <c r="B29" s="4" t="s">
        <v>55</v>
      </c>
      <c r="C29" s="6">
        <v>2</v>
      </c>
      <c r="D29" s="9"/>
      <c r="E29" s="9"/>
      <c r="F29" s="9"/>
      <c r="G29" s="9"/>
      <c r="H29" s="13"/>
      <c r="I29" s="13"/>
      <c r="J29" s="9"/>
      <c r="K29" s="123"/>
    </row>
    <row r="30" spans="1:11" x14ac:dyDescent="0.4">
      <c r="A30" s="4">
        <v>22</v>
      </c>
      <c r="B30" s="4" t="s">
        <v>56</v>
      </c>
      <c r="C30" s="6">
        <v>3</v>
      </c>
      <c r="D30" s="9"/>
      <c r="E30" s="9"/>
      <c r="F30" s="9"/>
      <c r="G30" s="9"/>
      <c r="H30" s="13"/>
      <c r="I30" s="13"/>
      <c r="J30" s="9"/>
      <c r="K30" s="123"/>
    </row>
    <row r="31" spans="1:11" x14ac:dyDescent="0.4">
      <c r="A31" s="4">
        <v>23</v>
      </c>
      <c r="B31" s="4" t="s">
        <v>57</v>
      </c>
      <c r="C31" s="6">
        <v>4</v>
      </c>
      <c r="D31" s="9"/>
      <c r="E31" s="9"/>
      <c r="F31" s="9"/>
      <c r="G31" s="9"/>
      <c r="H31" s="13"/>
      <c r="I31" s="13"/>
      <c r="J31" s="9"/>
      <c r="K31" s="123"/>
    </row>
    <row r="32" spans="1:11" x14ac:dyDescent="0.4">
      <c r="A32" s="4">
        <v>24</v>
      </c>
      <c r="B32" s="4" t="s">
        <v>58</v>
      </c>
      <c r="C32" s="6">
        <v>5</v>
      </c>
      <c r="D32" s="9"/>
      <c r="E32" s="9"/>
      <c r="F32" s="9"/>
      <c r="G32" s="9"/>
      <c r="H32" s="13"/>
      <c r="I32" s="13"/>
      <c r="J32" s="9"/>
      <c r="K32" s="123"/>
    </row>
    <row r="33" spans="1:11" x14ac:dyDescent="0.4">
      <c r="A33" s="4">
        <v>25</v>
      </c>
      <c r="B33" s="4" t="s">
        <v>59</v>
      </c>
      <c r="C33" s="6">
        <v>6</v>
      </c>
      <c r="D33" s="9"/>
      <c r="E33" s="9"/>
      <c r="F33" s="9"/>
      <c r="G33" s="9"/>
      <c r="H33" s="13"/>
      <c r="I33" s="13"/>
      <c r="J33" s="9"/>
      <c r="K33" s="123"/>
    </row>
    <row r="34" spans="1:11" x14ac:dyDescent="0.4">
      <c r="A34" s="4">
        <v>26</v>
      </c>
      <c r="B34" s="4" t="s">
        <v>60</v>
      </c>
      <c r="C34" s="6">
        <v>7</v>
      </c>
      <c r="D34" s="9"/>
      <c r="E34" s="9"/>
      <c r="F34" s="9"/>
      <c r="G34" s="9"/>
      <c r="H34" s="13"/>
      <c r="I34" s="13"/>
      <c r="J34" s="9"/>
      <c r="K34" s="123"/>
    </row>
    <row r="35" spans="1:11" x14ac:dyDescent="0.4">
      <c r="A35" s="4">
        <v>27</v>
      </c>
      <c r="B35" s="4" t="s">
        <v>61</v>
      </c>
      <c r="C35" s="6">
        <v>8</v>
      </c>
      <c r="D35" s="9"/>
      <c r="E35" s="9"/>
      <c r="F35" s="9"/>
      <c r="G35" s="9"/>
      <c r="H35" s="13"/>
      <c r="I35" s="13"/>
      <c r="J35" s="9"/>
      <c r="K35" s="123"/>
    </row>
    <row r="36" spans="1:11" x14ac:dyDescent="0.4">
      <c r="A36" s="4">
        <v>28</v>
      </c>
      <c r="B36" s="4" t="s">
        <v>62</v>
      </c>
      <c r="C36" s="6">
        <v>9</v>
      </c>
      <c r="D36" s="9"/>
      <c r="E36" s="9"/>
      <c r="F36" s="9"/>
      <c r="G36" s="9"/>
      <c r="H36" s="13"/>
      <c r="I36" s="13"/>
      <c r="J36" s="9"/>
      <c r="K36" s="123"/>
    </row>
    <row r="37" spans="1:11" x14ac:dyDescent="0.4">
      <c r="A37" s="4">
        <v>29</v>
      </c>
      <c r="B37" s="4" t="s">
        <v>63</v>
      </c>
      <c r="C37" s="6">
        <v>10</v>
      </c>
      <c r="D37" s="9"/>
      <c r="E37" s="9"/>
      <c r="F37" s="9"/>
      <c r="G37" s="9"/>
      <c r="H37" s="13"/>
      <c r="I37" s="13"/>
      <c r="J37" s="9"/>
      <c r="K37" s="123"/>
    </row>
    <row r="38" spans="1:11" x14ac:dyDescent="0.4">
      <c r="A38" s="4">
        <v>30</v>
      </c>
      <c r="B38" s="4" t="s">
        <v>64</v>
      </c>
      <c r="C38" s="6">
        <v>11</v>
      </c>
      <c r="D38" s="9"/>
      <c r="E38" s="9"/>
      <c r="F38" s="9"/>
      <c r="G38" s="9"/>
      <c r="H38" s="13"/>
      <c r="I38" s="13"/>
      <c r="J38" s="9"/>
      <c r="K38" s="123"/>
    </row>
    <row r="39" spans="1:11" x14ac:dyDescent="0.4">
      <c r="A39" s="4">
        <v>31</v>
      </c>
      <c r="B39" s="4" t="s">
        <v>65</v>
      </c>
      <c r="C39" s="6">
        <v>12</v>
      </c>
      <c r="D39" s="9"/>
      <c r="E39" s="9"/>
      <c r="F39" s="9"/>
      <c r="G39" s="9"/>
      <c r="H39" s="13"/>
      <c r="I39" s="13"/>
      <c r="J39" s="9"/>
      <c r="K39" s="123"/>
    </row>
    <row r="40" spans="1:11" x14ac:dyDescent="0.4">
      <c r="A40" s="4">
        <v>32</v>
      </c>
      <c r="B40" s="4" t="s">
        <v>66</v>
      </c>
      <c r="C40" s="6">
        <v>13</v>
      </c>
      <c r="D40" s="9"/>
      <c r="E40" s="9"/>
      <c r="F40" s="9"/>
      <c r="G40" s="9"/>
      <c r="H40" s="13"/>
      <c r="I40" s="13"/>
      <c r="J40" s="9"/>
      <c r="K40" s="123"/>
    </row>
    <row r="41" spans="1:11" x14ac:dyDescent="0.4">
      <c r="A41" s="4">
        <v>33</v>
      </c>
      <c r="B41" s="4" t="s">
        <v>67</v>
      </c>
      <c r="C41" s="6">
        <v>14</v>
      </c>
      <c r="D41" s="9"/>
      <c r="E41" s="9"/>
      <c r="F41" s="9"/>
      <c r="G41" s="9"/>
      <c r="H41" s="13"/>
      <c r="I41" s="13"/>
      <c r="J41" s="9"/>
      <c r="K41" s="123"/>
    </row>
    <row r="42" spans="1:11" x14ac:dyDescent="0.4">
      <c r="A42" s="4">
        <v>34</v>
      </c>
      <c r="B42" s="4" t="s">
        <v>68</v>
      </c>
      <c r="C42" s="6">
        <v>15</v>
      </c>
      <c r="D42" s="9"/>
      <c r="E42" s="9"/>
      <c r="F42" s="9"/>
      <c r="G42" s="9"/>
      <c r="H42" s="13"/>
      <c r="I42" s="13"/>
      <c r="J42" s="9"/>
      <c r="K42" s="123"/>
    </row>
    <row r="43" spans="1:11" x14ac:dyDescent="0.4">
      <c r="A43" s="4">
        <v>35</v>
      </c>
      <c r="B43" s="4" t="s">
        <v>69</v>
      </c>
      <c r="C43" s="6">
        <v>16</v>
      </c>
      <c r="D43" s="9"/>
      <c r="E43" s="9"/>
      <c r="F43" s="9"/>
      <c r="G43" s="9"/>
      <c r="H43" s="13"/>
      <c r="I43" s="13"/>
      <c r="J43" s="9"/>
      <c r="K43" s="123"/>
    </row>
    <row r="44" spans="1:11" x14ac:dyDescent="0.4">
      <c r="A44" s="4">
        <v>36</v>
      </c>
      <c r="B44" s="4" t="s">
        <v>70</v>
      </c>
      <c r="C44" s="6">
        <v>17</v>
      </c>
      <c r="D44" s="9"/>
      <c r="E44" s="9"/>
      <c r="F44" s="9"/>
      <c r="G44" s="9"/>
      <c r="H44" s="13"/>
      <c r="I44" s="13"/>
      <c r="J44" s="9"/>
      <c r="K44" s="123"/>
    </row>
    <row r="45" spans="1:11" x14ac:dyDescent="0.4">
      <c r="A45" s="4">
        <v>37</v>
      </c>
      <c r="B45" s="4" t="s">
        <v>71</v>
      </c>
      <c r="C45" s="6">
        <v>18</v>
      </c>
      <c r="D45" s="9"/>
      <c r="E45" s="9"/>
      <c r="F45" s="9"/>
      <c r="G45" s="9"/>
      <c r="H45" s="13"/>
      <c r="I45" s="13"/>
      <c r="J45" s="9"/>
      <c r="K45" s="123"/>
    </row>
    <row r="46" spans="1:11" x14ac:dyDescent="0.4">
      <c r="A46" s="4">
        <v>38</v>
      </c>
      <c r="B46" s="4" t="s">
        <v>72</v>
      </c>
      <c r="C46" s="6">
        <v>19</v>
      </c>
      <c r="D46" s="9"/>
      <c r="E46" s="9"/>
      <c r="F46" s="9"/>
      <c r="G46" s="9"/>
      <c r="H46" s="13"/>
      <c r="I46" s="13"/>
      <c r="J46" s="9"/>
      <c r="K46" s="123"/>
    </row>
    <row r="47" spans="1:11" x14ac:dyDescent="0.4">
      <c r="A47" s="4">
        <v>39</v>
      </c>
      <c r="B47" s="4" t="s">
        <v>73</v>
      </c>
      <c r="C47" s="6">
        <v>20</v>
      </c>
      <c r="D47" s="9"/>
      <c r="E47" s="9"/>
      <c r="F47" s="9"/>
      <c r="G47" s="9"/>
      <c r="H47" s="13"/>
      <c r="I47" s="13"/>
      <c r="J47" s="9"/>
      <c r="K47" s="123"/>
    </row>
    <row r="48" spans="1:11" x14ac:dyDescent="0.4">
      <c r="A48" s="4">
        <v>40</v>
      </c>
      <c r="B48" s="4" t="s">
        <v>74</v>
      </c>
      <c r="C48" s="6">
        <v>21</v>
      </c>
      <c r="D48" s="9"/>
      <c r="E48" s="9"/>
      <c r="F48" s="9"/>
      <c r="G48" s="9"/>
      <c r="H48" s="13"/>
      <c r="I48" s="13"/>
      <c r="J48" s="9"/>
      <c r="K48" s="123"/>
    </row>
    <row r="49" spans="1:11" x14ac:dyDescent="0.4">
      <c r="A49" s="4">
        <v>41</v>
      </c>
      <c r="B49" s="4" t="s">
        <v>75</v>
      </c>
      <c r="C49" s="6">
        <v>22</v>
      </c>
      <c r="D49" s="9"/>
      <c r="E49" s="9"/>
      <c r="F49" s="9"/>
      <c r="G49" s="9"/>
      <c r="H49" s="13"/>
      <c r="I49" s="13"/>
      <c r="J49" s="9"/>
      <c r="K49" s="123"/>
    </row>
    <row r="50" spans="1:11" x14ac:dyDescent="0.4">
      <c r="A50" s="4">
        <v>42</v>
      </c>
      <c r="B50" s="4" t="s">
        <v>76</v>
      </c>
      <c r="C50" s="6">
        <v>23</v>
      </c>
      <c r="D50" s="9"/>
      <c r="E50" s="9"/>
      <c r="F50" s="9"/>
      <c r="G50" s="9"/>
      <c r="H50" s="13"/>
      <c r="I50" s="13"/>
      <c r="J50" s="9"/>
      <c r="K50" s="123"/>
    </row>
    <row r="51" spans="1:11" x14ac:dyDescent="0.4">
      <c r="A51" s="4">
        <v>43</v>
      </c>
      <c r="B51" s="4" t="s">
        <v>77</v>
      </c>
      <c r="C51" s="6">
        <v>24</v>
      </c>
      <c r="D51" s="9"/>
      <c r="E51" s="9"/>
      <c r="F51" s="9"/>
      <c r="G51" s="9"/>
      <c r="H51" s="13"/>
      <c r="I51" s="13"/>
      <c r="J51" s="9"/>
      <c r="K51" s="123"/>
    </row>
    <row r="52" spans="1:11" x14ac:dyDescent="0.4">
      <c r="A52" s="4">
        <v>44</v>
      </c>
      <c r="B52" s="4" t="s">
        <v>136</v>
      </c>
      <c r="C52" s="6">
        <v>25</v>
      </c>
      <c r="D52" s="9"/>
      <c r="E52" s="9"/>
      <c r="F52" s="9"/>
      <c r="G52" s="9"/>
      <c r="H52" s="13"/>
      <c r="I52" s="13"/>
      <c r="J52" s="9"/>
      <c r="K52" s="123"/>
    </row>
    <row r="53" spans="1:11" x14ac:dyDescent="0.4">
      <c r="A53" s="4">
        <v>45</v>
      </c>
      <c r="B53" s="4" t="s">
        <v>78</v>
      </c>
    </row>
    <row r="54" spans="1:11" x14ac:dyDescent="0.4">
      <c r="A54" s="4">
        <v>46</v>
      </c>
      <c r="B54" s="4" t="s">
        <v>79</v>
      </c>
    </row>
    <row r="55" spans="1:11" x14ac:dyDescent="0.4">
      <c r="A55" s="4">
        <v>47</v>
      </c>
      <c r="B55" s="4" t="s">
        <v>80</v>
      </c>
    </row>
    <row r="56" spans="1:11" x14ac:dyDescent="0.4">
      <c r="A56" s="4">
        <v>48</v>
      </c>
      <c r="B56" s="4" t="s">
        <v>81</v>
      </c>
    </row>
    <row r="57" spans="1:11" x14ac:dyDescent="0.4">
      <c r="A57" s="4">
        <v>49</v>
      </c>
      <c r="B57" s="4" t="s">
        <v>82</v>
      </c>
    </row>
    <row r="58" spans="1:11" x14ac:dyDescent="0.4">
      <c r="A58" s="4">
        <v>50</v>
      </c>
      <c r="B58" s="4" t="s">
        <v>83</v>
      </c>
    </row>
    <row r="59" spans="1:11" x14ac:dyDescent="0.4">
      <c r="A59" s="4">
        <v>51</v>
      </c>
      <c r="B59" s="4" t="s">
        <v>84</v>
      </c>
    </row>
    <row r="60" spans="1:11" x14ac:dyDescent="0.4">
      <c r="A60" s="4">
        <v>52</v>
      </c>
      <c r="B60" s="4" t="s">
        <v>85</v>
      </c>
    </row>
    <row r="61" spans="1:11" x14ac:dyDescent="0.4">
      <c r="A61" s="4">
        <v>53</v>
      </c>
    </row>
    <row r="62" spans="1:11" x14ac:dyDescent="0.4">
      <c r="A62" s="4">
        <v>54</v>
      </c>
    </row>
    <row r="63" spans="1:11" x14ac:dyDescent="0.4">
      <c r="A63" s="4">
        <v>55</v>
      </c>
    </row>
    <row r="64" spans="1:11" x14ac:dyDescent="0.4">
      <c r="A64" s="4">
        <v>56</v>
      </c>
    </row>
  </sheetData>
  <sheetProtection sheet="1" objects="1" scenarios="1"/>
  <mergeCells count="13">
    <mergeCell ref="C3:K3"/>
    <mergeCell ref="E26:F26"/>
    <mergeCell ref="C1:F1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0 D12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abSelected="1" topLeftCell="C1" zoomScaleNormal="100" workbookViewId="0">
      <selection activeCell="G20" sqref="G20:I20"/>
    </sheetView>
  </sheetViews>
  <sheetFormatPr defaultColWidth="8.25" defaultRowHeight="18.75" x14ac:dyDescent="0.4"/>
  <cols>
    <col min="1" max="2" width="3.125" style="4" hidden="1" customWidth="1"/>
    <col min="3" max="9" width="6.625" style="16" customWidth="1"/>
    <col min="10" max="10" width="0.625" style="16" customWidth="1"/>
    <col min="11" max="11" width="5.875" style="16" customWidth="1"/>
    <col min="12" max="14" width="6.625" style="17" customWidth="1"/>
    <col min="15" max="17" width="6.625" style="16" customWidth="1"/>
    <col min="18" max="18" width="5.125" style="4" customWidth="1"/>
    <col min="19" max="19" width="8.25" style="4"/>
    <col min="20" max="20" width="11.125" style="4" bestFit="1" customWidth="1"/>
    <col min="21" max="24" width="8.25" style="4"/>
    <col min="25" max="25" width="4.125" style="4" customWidth="1"/>
    <col min="26" max="16384" width="8.25" style="4"/>
  </cols>
  <sheetData>
    <row r="1" spans="1:19" s="21" customFormat="1" ht="26.25" thickBot="1" x14ac:dyDescent="0.45">
      <c r="A1" s="113"/>
      <c r="C1" s="18" t="s">
        <v>90</v>
      </c>
      <c r="D1" s="19">
        <f>データ入力!D5</f>
        <v>5</v>
      </c>
      <c r="E1" s="20" t="s">
        <v>91</v>
      </c>
      <c r="F1" s="190" t="s">
        <v>138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9" x14ac:dyDescent="0.4">
      <c r="C2" s="191" t="s">
        <v>92</v>
      </c>
      <c r="D2" s="193" t="str">
        <f>IF(データ入力!D8="その他→",データ入力!E8,データ入力!D8)&amp;データ入力!D9&amp;データ入力!E9</f>
        <v>滋賀県立高等学校</v>
      </c>
      <c r="E2" s="193"/>
      <c r="F2" s="193"/>
      <c r="G2" s="193"/>
      <c r="H2" s="193"/>
      <c r="I2" s="194"/>
      <c r="J2" s="22"/>
      <c r="K2" s="197" t="s">
        <v>93</v>
      </c>
      <c r="L2" s="23"/>
      <c r="M2" s="24"/>
      <c r="N2" s="25" t="s">
        <v>94</v>
      </c>
      <c r="O2" s="25" t="s">
        <v>95</v>
      </c>
      <c r="P2" s="26" t="s">
        <v>96</v>
      </c>
      <c r="Q2" s="27"/>
      <c r="R2" s="28"/>
    </row>
    <row r="3" spans="1:19" x14ac:dyDescent="0.4">
      <c r="C3" s="192"/>
      <c r="D3" s="195"/>
      <c r="E3" s="195"/>
      <c r="F3" s="195"/>
      <c r="G3" s="195"/>
      <c r="H3" s="195"/>
      <c r="I3" s="196"/>
      <c r="J3" s="22"/>
      <c r="K3" s="198"/>
      <c r="L3" s="200" t="s">
        <v>97</v>
      </c>
      <c r="M3" s="29" t="s">
        <v>98</v>
      </c>
      <c r="N3" s="30">
        <f>データ入力!D22</f>
        <v>0</v>
      </c>
      <c r="O3" s="30">
        <f>データ入力!E22</f>
        <v>0</v>
      </c>
      <c r="P3" s="31">
        <f>データ入力!F22</f>
        <v>0</v>
      </c>
      <c r="Q3" s="27"/>
    </row>
    <row r="4" spans="1:19" x14ac:dyDescent="0.4">
      <c r="C4" s="32" t="str">
        <f>IF(データ入力!C17="部長",LEFT(データ入力!C17,1)&amp;" "&amp;RIGHT(データ入力!C17,1),データ入力!C17)</f>
        <v>部 長</v>
      </c>
      <c r="D4" s="202">
        <f>データ入力!D17</f>
        <v>0</v>
      </c>
      <c r="E4" s="203"/>
      <c r="F4" s="203"/>
      <c r="G4" s="203"/>
      <c r="H4" s="203"/>
      <c r="I4" s="204"/>
      <c r="J4" s="22"/>
      <c r="K4" s="198"/>
      <c r="L4" s="201"/>
      <c r="M4" s="33" t="s">
        <v>99</v>
      </c>
      <c r="N4" s="30">
        <f>データ入力!D23</f>
        <v>0</v>
      </c>
      <c r="O4" s="30">
        <f>データ入力!E23</f>
        <v>0</v>
      </c>
      <c r="P4" s="31">
        <f>データ入力!F23</f>
        <v>0</v>
      </c>
      <c r="Q4" s="27"/>
      <c r="R4" s="28"/>
    </row>
    <row r="5" spans="1:19" x14ac:dyDescent="0.4">
      <c r="C5" s="34" t="s">
        <v>100</v>
      </c>
      <c r="D5" s="205">
        <f>データ入力!D18</f>
        <v>0</v>
      </c>
      <c r="E5" s="206"/>
      <c r="F5" s="206"/>
      <c r="G5" s="206"/>
      <c r="H5" s="206"/>
      <c r="I5" s="207"/>
      <c r="J5" s="22"/>
      <c r="K5" s="198"/>
      <c r="L5" s="200" t="s">
        <v>101</v>
      </c>
      <c r="M5" s="33" t="s">
        <v>98</v>
      </c>
      <c r="N5" s="30">
        <f>データ入力!D24</f>
        <v>0</v>
      </c>
      <c r="O5" s="30">
        <f>データ入力!E24</f>
        <v>0</v>
      </c>
      <c r="P5" s="31">
        <f>データ入力!F24</f>
        <v>0</v>
      </c>
      <c r="Q5" s="27"/>
      <c r="R5" s="28"/>
    </row>
    <row r="6" spans="1:19" ht="19.5" thickBot="1" x14ac:dyDescent="0.45">
      <c r="C6" s="35" t="s">
        <v>102</v>
      </c>
      <c r="D6" s="209">
        <f>データ入力!D19</f>
        <v>0</v>
      </c>
      <c r="E6" s="210"/>
      <c r="F6" s="210"/>
      <c r="G6" s="210"/>
      <c r="H6" s="210"/>
      <c r="I6" s="211"/>
      <c r="J6" s="22"/>
      <c r="K6" s="199"/>
      <c r="L6" s="208"/>
      <c r="M6" s="36" t="s">
        <v>99</v>
      </c>
      <c r="N6" s="37">
        <f>データ入力!D25</f>
        <v>0</v>
      </c>
      <c r="O6" s="37">
        <f>データ入力!E25</f>
        <v>0</v>
      </c>
      <c r="P6" s="38">
        <f>データ入力!F25</f>
        <v>0</v>
      </c>
      <c r="Q6" s="27"/>
      <c r="R6" s="28"/>
    </row>
    <row r="7" spans="1:19" ht="5.25" customHeight="1" thickBot="1" x14ac:dyDescent="0.45">
      <c r="C7" s="39"/>
      <c r="D7" s="39"/>
      <c r="E7" s="39"/>
      <c r="F7" s="39"/>
      <c r="G7" s="39"/>
      <c r="H7" s="39"/>
      <c r="I7" s="39"/>
      <c r="J7" s="40"/>
      <c r="K7" s="40"/>
      <c r="L7" s="41"/>
      <c r="M7" s="42"/>
      <c r="N7" s="39"/>
      <c r="O7" s="39"/>
      <c r="P7" s="39"/>
      <c r="Q7" s="39"/>
      <c r="R7" s="28"/>
    </row>
    <row r="8" spans="1:19" ht="5.25" customHeight="1" thickTop="1" thickBot="1" x14ac:dyDescent="0.45">
      <c r="C8" s="27"/>
      <c r="D8" s="22"/>
      <c r="E8" s="22"/>
      <c r="F8" s="22"/>
      <c r="G8" s="22"/>
      <c r="H8" s="22"/>
      <c r="I8" s="22"/>
      <c r="J8" s="22"/>
      <c r="K8" s="22"/>
      <c r="L8" s="43"/>
      <c r="M8" s="43"/>
      <c r="N8" s="43"/>
      <c r="O8" s="44"/>
      <c r="P8" s="44"/>
      <c r="Q8" s="44"/>
    </row>
    <row r="9" spans="1:19" ht="19.5" thickBot="1" x14ac:dyDescent="0.45">
      <c r="C9" s="45" t="s">
        <v>103</v>
      </c>
      <c r="D9" s="179" t="str">
        <f>"令和　　" &amp;D1&amp;"　　年"&amp;"　　　　月"&amp;"　　　　日"</f>
        <v>令和　　5　　年　　　　月　　　　日</v>
      </c>
      <c r="E9" s="180"/>
      <c r="F9" s="180"/>
      <c r="G9" s="180"/>
      <c r="H9" s="180"/>
      <c r="I9" s="181"/>
      <c r="J9" s="182" t="s">
        <v>104</v>
      </c>
      <c r="K9" s="183"/>
      <c r="L9" s="182"/>
      <c r="M9" s="183"/>
      <c r="N9" s="183"/>
      <c r="O9" s="183"/>
      <c r="P9" s="183"/>
      <c r="Q9" s="186"/>
      <c r="R9" s="28"/>
    </row>
    <row r="10" spans="1:19" ht="4.5" customHeight="1" thickBot="1" x14ac:dyDescent="0.45">
      <c r="C10" s="46"/>
      <c r="D10" s="47"/>
      <c r="E10" s="48"/>
      <c r="F10" s="48"/>
      <c r="G10" s="48"/>
      <c r="H10" s="48"/>
      <c r="I10" s="184" t="s">
        <v>105</v>
      </c>
      <c r="J10" s="184"/>
      <c r="K10" s="184"/>
      <c r="L10" s="184"/>
      <c r="M10" s="184"/>
      <c r="N10" s="184"/>
      <c r="O10" s="184"/>
      <c r="P10" s="184"/>
      <c r="Q10" s="184"/>
      <c r="R10" s="28"/>
    </row>
    <row r="11" spans="1:19" ht="19.5" thickBot="1" x14ac:dyDescent="0.45">
      <c r="C11" s="182" t="s">
        <v>106</v>
      </c>
      <c r="D11" s="183"/>
      <c r="E11" s="186"/>
      <c r="F11" s="22"/>
      <c r="G11" s="22"/>
      <c r="H11" s="22"/>
      <c r="I11" s="185"/>
      <c r="J11" s="185"/>
      <c r="K11" s="185"/>
      <c r="L11" s="185"/>
      <c r="M11" s="185"/>
      <c r="N11" s="185"/>
      <c r="O11" s="185"/>
      <c r="P11" s="185"/>
      <c r="Q11" s="185"/>
      <c r="R11" s="28"/>
    </row>
    <row r="12" spans="1:19" x14ac:dyDescent="0.4">
      <c r="C12" s="49" t="str">
        <f>C4</f>
        <v>部 長</v>
      </c>
      <c r="D12" s="187"/>
      <c r="E12" s="188"/>
      <c r="F12" s="188"/>
      <c r="G12" s="188"/>
      <c r="H12" s="188"/>
      <c r="I12" s="50"/>
      <c r="J12" s="189"/>
      <c r="K12" s="188"/>
      <c r="L12" s="187"/>
      <c r="M12" s="188"/>
      <c r="N12" s="188"/>
      <c r="O12" s="188"/>
      <c r="P12" s="188"/>
      <c r="Q12" s="51"/>
      <c r="S12" s="28" t="s">
        <v>107</v>
      </c>
    </row>
    <row r="13" spans="1:19" x14ac:dyDescent="0.4">
      <c r="C13" s="52" t="s">
        <v>100</v>
      </c>
      <c r="D13" s="171"/>
      <c r="E13" s="172"/>
      <c r="F13" s="172"/>
      <c r="G13" s="172"/>
      <c r="H13" s="172"/>
      <c r="I13" s="53"/>
      <c r="J13" s="173"/>
      <c r="K13" s="172"/>
      <c r="L13" s="171"/>
      <c r="M13" s="172"/>
      <c r="N13" s="172"/>
      <c r="O13" s="172"/>
      <c r="P13" s="172"/>
      <c r="Q13" s="54"/>
      <c r="R13" s="28"/>
    </row>
    <row r="14" spans="1:19" ht="19.5" thickBot="1" x14ac:dyDescent="0.2">
      <c r="C14" s="55"/>
      <c r="D14" s="174"/>
      <c r="E14" s="175"/>
      <c r="F14" s="175"/>
      <c r="G14" s="175"/>
      <c r="H14" s="175"/>
      <c r="I14" s="56"/>
      <c r="J14" s="176"/>
      <c r="K14" s="177"/>
      <c r="L14" s="178"/>
      <c r="M14" s="177"/>
      <c r="N14" s="177"/>
      <c r="O14" s="177"/>
      <c r="P14" s="177"/>
      <c r="Q14" s="57"/>
      <c r="R14" s="58"/>
    </row>
    <row r="15" spans="1:19" ht="4.5" customHeight="1" thickBot="1" x14ac:dyDescent="0.45">
      <c r="C15" s="59"/>
      <c r="D15" s="60"/>
      <c r="E15" s="60"/>
      <c r="F15" s="60"/>
      <c r="G15" s="60"/>
      <c r="H15" s="60"/>
      <c r="I15" s="59"/>
      <c r="J15" s="59"/>
      <c r="K15" s="59"/>
      <c r="L15" s="61"/>
      <c r="M15" s="61"/>
      <c r="N15" s="61"/>
      <c r="O15" s="59"/>
      <c r="P15" s="59"/>
      <c r="Q15" s="27"/>
      <c r="R15" s="58"/>
    </row>
    <row r="16" spans="1:19" s="62" customFormat="1" ht="16.899999999999999" customHeight="1" thickBot="1" x14ac:dyDescent="0.45">
      <c r="C16" s="63" t="s">
        <v>108</v>
      </c>
      <c r="D16" s="64" t="s">
        <v>109</v>
      </c>
      <c r="E16" s="63" t="s">
        <v>110</v>
      </c>
      <c r="F16" s="64" t="s">
        <v>111</v>
      </c>
      <c r="G16" s="160" t="s">
        <v>112</v>
      </c>
      <c r="H16" s="161"/>
      <c r="I16" s="161"/>
      <c r="J16" s="160" t="s">
        <v>30</v>
      </c>
      <c r="K16" s="161"/>
      <c r="L16" s="162"/>
      <c r="M16" s="65" t="s">
        <v>113</v>
      </c>
      <c r="N16" s="65" t="s">
        <v>114</v>
      </c>
      <c r="O16" s="65" t="s">
        <v>115</v>
      </c>
      <c r="P16" s="163" t="s">
        <v>116</v>
      </c>
      <c r="Q16" s="164"/>
      <c r="R16" s="66"/>
    </row>
    <row r="17" spans="3:27" ht="16.899999999999999" customHeight="1" thickTop="1" x14ac:dyDescent="0.4">
      <c r="C17" s="67"/>
      <c r="D17" s="68"/>
      <c r="E17" s="69">
        <v>1</v>
      </c>
      <c r="F17" s="70" t="str">
        <f>IF(データ入力!D28="","",データ入力!D28)</f>
        <v/>
      </c>
      <c r="G17" s="165" t="str">
        <f>IF(データ入力!E28="","",SUBSTITUTE(データ入力!E28," ","　"))</f>
        <v/>
      </c>
      <c r="H17" s="166" t="str">
        <f>IF(データ入力!F28="","",データ入力!F28)</f>
        <v/>
      </c>
      <c r="I17" s="166" t="str">
        <f>IF(データ入力!G28="","",データ入力!G28)</f>
        <v/>
      </c>
      <c r="J17" s="167" t="str">
        <f>IF(データ入力!F28="","",SUBSTITUTE(データ入力!F28," ","　"))</f>
        <v/>
      </c>
      <c r="K17" s="168" t="str">
        <f>IF(データ入力!I28="","",データ入力!I28)</f>
        <v/>
      </c>
      <c r="L17" s="169" t="str">
        <f>IF(データ入力!J28="","",データ入力!J28)</f>
        <v/>
      </c>
      <c r="M17" s="71" t="str">
        <f>IF(データ入力!G28="","",ASC(データ入力!G28))</f>
        <v/>
      </c>
      <c r="N17" s="72" t="str">
        <f>IF(データ入力!H28="","",ASC(データ入力!H28))</f>
        <v/>
      </c>
      <c r="O17" s="72" t="str">
        <f>IF(データ入力!I28="","",ASC(データ入力!I28))</f>
        <v/>
      </c>
      <c r="P17" s="165" t="str">
        <f>IF(データ入力!J28="","",データ入力!J28)</f>
        <v/>
      </c>
      <c r="Q17" s="170" t="str">
        <f>IF(データ入力!O28="","",データ入力!O28)</f>
        <v/>
      </c>
      <c r="R17" s="28"/>
      <c r="U17" s="58"/>
    </row>
    <row r="18" spans="3:27" ht="16.899999999999999" customHeight="1" x14ac:dyDescent="0.4">
      <c r="C18" s="73"/>
      <c r="D18" s="74"/>
      <c r="E18" s="75">
        <v>2</v>
      </c>
      <c r="F18" s="76" t="str">
        <f>IF(データ入力!D29="","",データ入力!D29)</f>
        <v/>
      </c>
      <c r="G18" s="145" t="str">
        <f>IF(データ入力!E29="","",SUBSTITUTE(データ入力!E29," ","　"))</f>
        <v/>
      </c>
      <c r="H18" s="146" t="str">
        <f>IF(データ入力!F29="","",データ入力!F29)</f>
        <v/>
      </c>
      <c r="I18" s="146" t="str">
        <f>IF(データ入力!G29="","",データ入力!G29)</f>
        <v/>
      </c>
      <c r="J18" s="147" t="str">
        <f>IF(データ入力!F29="","",SUBSTITUTE(データ入力!F29," ","　"))</f>
        <v/>
      </c>
      <c r="K18" s="157" t="str">
        <f>IF(データ入力!I29="","",データ入力!I29)</f>
        <v/>
      </c>
      <c r="L18" s="148" t="str">
        <f>IF(データ入力!J29="","",データ入力!J29)</f>
        <v/>
      </c>
      <c r="M18" s="77" t="str">
        <f>IF(データ入力!G29="","",ASC(データ入力!G29))</f>
        <v/>
      </c>
      <c r="N18" s="78" t="str">
        <f>IF(データ入力!H29="","",ASC(データ入力!H29))</f>
        <v/>
      </c>
      <c r="O18" s="78" t="str">
        <f>IF(データ入力!I29="","",ASC(データ入力!I29))</f>
        <v/>
      </c>
      <c r="P18" s="145" t="str">
        <f>IF(データ入力!J29="","",データ入力!J29)</f>
        <v/>
      </c>
      <c r="Q18" s="158" t="str">
        <f>IF(データ入力!O29="","",データ入力!O29)</f>
        <v/>
      </c>
      <c r="R18" s="28"/>
    </row>
    <row r="19" spans="3:27" ht="16.899999999999999" customHeight="1" x14ac:dyDescent="0.4">
      <c r="C19" s="73"/>
      <c r="D19" s="74"/>
      <c r="E19" s="69">
        <v>3</v>
      </c>
      <c r="F19" s="76" t="str">
        <f>IF(データ入力!D30="","",データ入力!D30)</f>
        <v/>
      </c>
      <c r="G19" s="145" t="str">
        <f>IF(データ入力!E30="","",SUBSTITUTE(データ入力!E30," ","　"))</f>
        <v/>
      </c>
      <c r="H19" s="146" t="str">
        <f>IF(データ入力!F30="","",データ入力!F30)</f>
        <v/>
      </c>
      <c r="I19" s="146" t="str">
        <f>IF(データ入力!G30="","",データ入力!G30)</f>
        <v/>
      </c>
      <c r="J19" s="147" t="str">
        <f>IF(データ入力!F30="","",SUBSTITUTE(データ入力!F30," ","　"))</f>
        <v/>
      </c>
      <c r="K19" s="157" t="str">
        <f>IF(データ入力!I30="","",データ入力!I30)</f>
        <v/>
      </c>
      <c r="L19" s="148" t="str">
        <f>IF(データ入力!J30="","",データ入力!J30)</f>
        <v/>
      </c>
      <c r="M19" s="77" t="str">
        <f>IF(データ入力!G30="","",ASC(データ入力!G30))</f>
        <v/>
      </c>
      <c r="N19" s="78" t="str">
        <f>IF(データ入力!H30="","",ASC(データ入力!H30))</f>
        <v/>
      </c>
      <c r="O19" s="78" t="str">
        <f>IF(データ入力!I30="","",ASC(データ入力!I30))</f>
        <v/>
      </c>
      <c r="P19" s="145" t="str">
        <f>IF(データ入力!J30="","",データ入力!J30)</f>
        <v/>
      </c>
      <c r="Q19" s="158" t="str">
        <f>IF(データ入力!O30="","",データ入力!O30)</f>
        <v/>
      </c>
      <c r="R19" s="28"/>
    </row>
    <row r="20" spans="3:27" ht="16.899999999999999" customHeight="1" x14ac:dyDescent="0.4">
      <c r="C20" s="73"/>
      <c r="D20" s="74"/>
      <c r="E20" s="75">
        <v>4</v>
      </c>
      <c r="F20" s="76" t="str">
        <f>IF(データ入力!D31="","",データ入力!D31)</f>
        <v/>
      </c>
      <c r="G20" s="145" t="str">
        <f>IF(データ入力!E31="","",SUBSTITUTE(データ入力!E31," ","　"))</f>
        <v/>
      </c>
      <c r="H20" s="146" t="str">
        <f>IF(データ入力!F31="","",データ入力!F31)</f>
        <v/>
      </c>
      <c r="I20" s="146" t="str">
        <f>IF(データ入力!G31="","",データ入力!G31)</f>
        <v/>
      </c>
      <c r="J20" s="147" t="str">
        <f>IF(データ入力!F31="","",SUBSTITUTE(データ入力!F31," ","　"))</f>
        <v/>
      </c>
      <c r="K20" s="157" t="str">
        <f>IF(データ入力!I31="","",データ入力!I31)</f>
        <v/>
      </c>
      <c r="L20" s="148" t="str">
        <f>IF(データ入力!J31="","",データ入力!J31)</f>
        <v/>
      </c>
      <c r="M20" s="77" t="str">
        <f>IF(データ入力!G31="","",ASC(データ入力!G31))</f>
        <v/>
      </c>
      <c r="N20" s="78" t="str">
        <f>IF(データ入力!H31="","",ASC(データ入力!H31))</f>
        <v/>
      </c>
      <c r="O20" s="78" t="str">
        <f>IF(データ入力!I31="","",ASC(データ入力!I31))</f>
        <v/>
      </c>
      <c r="P20" s="145" t="str">
        <f>IF(データ入力!J31="","",データ入力!J31)</f>
        <v/>
      </c>
      <c r="Q20" s="158" t="str">
        <f>IF(データ入力!O31="","",データ入力!O31)</f>
        <v/>
      </c>
      <c r="R20" s="28"/>
    </row>
    <row r="21" spans="3:27" ht="16.899999999999999" customHeight="1" x14ac:dyDescent="0.4">
      <c r="C21" s="73"/>
      <c r="D21" s="74"/>
      <c r="E21" s="69">
        <v>5</v>
      </c>
      <c r="F21" s="76" t="str">
        <f>IF(データ入力!D32="","",データ入力!D32)</f>
        <v/>
      </c>
      <c r="G21" s="145" t="str">
        <f>IF(データ入力!E32="","",SUBSTITUTE(データ入力!E32," ","　"))</f>
        <v/>
      </c>
      <c r="H21" s="146" t="str">
        <f>IF(データ入力!F32="","",データ入力!F32)</f>
        <v/>
      </c>
      <c r="I21" s="146" t="str">
        <f>IF(データ入力!G32="","",データ入力!G32)</f>
        <v/>
      </c>
      <c r="J21" s="147" t="str">
        <f>IF(データ入力!F32="","",SUBSTITUTE(データ入力!F32," ","　"))</f>
        <v/>
      </c>
      <c r="K21" s="157" t="str">
        <f>IF(データ入力!I32="","",データ入力!I32)</f>
        <v/>
      </c>
      <c r="L21" s="148" t="str">
        <f>IF(データ入力!J32="","",データ入力!J32)</f>
        <v/>
      </c>
      <c r="M21" s="77" t="str">
        <f>IF(データ入力!G32="","",ASC(データ入力!G32))</f>
        <v/>
      </c>
      <c r="N21" s="78" t="str">
        <f>IF(データ入力!H32="","",ASC(データ入力!H32))</f>
        <v/>
      </c>
      <c r="O21" s="78" t="str">
        <f>IF(データ入力!I32="","",ASC(データ入力!I32))</f>
        <v/>
      </c>
      <c r="P21" s="145" t="str">
        <f>IF(データ入力!J32="","",データ入力!J32)</f>
        <v/>
      </c>
      <c r="Q21" s="158" t="str">
        <f>IF(データ入力!O32="","",データ入力!O32)</f>
        <v/>
      </c>
      <c r="R21" s="28"/>
    </row>
    <row r="22" spans="3:27" ht="16.899999999999999" customHeight="1" x14ac:dyDescent="0.4">
      <c r="C22" s="73"/>
      <c r="D22" s="74"/>
      <c r="E22" s="75">
        <v>6</v>
      </c>
      <c r="F22" s="76" t="str">
        <f>IF(データ入力!D33="","",データ入力!D33)</f>
        <v/>
      </c>
      <c r="G22" s="145" t="str">
        <f>IF(データ入力!E33="","",SUBSTITUTE(データ入力!E33," ","　"))</f>
        <v/>
      </c>
      <c r="H22" s="146" t="str">
        <f>IF(データ入力!F33="","",データ入力!F33)</f>
        <v/>
      </c>
      <c r="I22" s="146" t="str">
        <f>IF(データ入力!G33="","",データ入力!G33)</f>
        <v/>
      </c>
      <c r="J22" s="147" t="str">
        <f>IF(データ入力!F33="","",SUBSTITUTE(データ入力!F33," ","　"))</f>
        <v/>
      </c>
      <c r="K22" s="157" t="str">
        <f>IF(データ入力!I33="","",データ入力!I33)</f>
        <v/>
      </c>
      <c r="L22" s="148" t="str">
        <f>IF(データ入力!J33="","",データ入力!J33)</f>
        <v/>
      </c>
      <c r="M22" s="77" t="str">
        <f>IF(データ入力!G33="","",ASC(データ入力!G33))</f>
        <v/>
      </c>
      <c r="N22" s="78" t="str">
        <f>IF(データ入力!H33="","",ASC(データ入力!H33))</f>
        <v/>
      </c>
      <c r="O22" s="78" t="str">
        <f>IF(データ入力!I33="","",ASC(データ入力!I33))</f>
        <v/>
      </c>
      <c r="P22" s="145" t="str">
        <f>IF(データ入力!J33="","",データ入力!J33)</f>
        <v/>
      </c>
      <c r="Q22" s="158" t="str">
        <f>IF(データ入力!O33="","",データ入力!O33)</f>
        <v/>
      </c>
      <c r="X22" s="79"/>
    </row>
    <row r="23" spans="3:27" ht="16.899999999999999" customHeight="1" x14ac:dyDescent="0.4">
      <c r="C23" s="73"/>
      <c r="D23" s="74"/>
      <c r="E23" s="69">
        <v>7</v>
      </c>
      <c r="F23" s="76" t="str">
        <f>IF(データ入力!D34="","",データ入力!D34)</f>
        <v/>
      </c>
      <c r="G23" s="145" t="str">
        <f>IF(データ入力!E34="","",SUBSTITUTE(データ入力!E34," ","　"))</f>
        <v/>
      </c>
      <c r="H23" s="146" t="str">
        <f>IF(データ入力!F34="","",データ入力!F34)</f>
        <v/>
      </c>
      <c r="I23" s="146" t="str">
        <f>IF(データ入力!G34="","",データ入力!G34)</f>
        <v/>
      </c>
      <c r="J23" s="147" t="str">
        <f>IF(データ入力!F34="","",SUBSTITUTE(データ入力!F34," ","　"))</f>
        <v/>
      </c>
      <c r="K23" s="157" t="str">
        <f>IF(データ入力!I34="","",データ入力!I34)</f>
        <v/>
      </c>
      <c r="L23" s="148" t="str">
        <f>IF(データ入力!J34="","",データ入力!J34)</f>
        <v/>
      </c>
      <c r="M23" s="77" t="str">
        <f>IF(データ入力!G34="","",ASC(データ入力!G34))</f>
        <v/>
      </c>
      <c r="N23" s="78" t="str">
        <f>IF(データ入力!H34="","",ASC(データ入力!H34))</f>
        <v/>
      </c>
      <c r="O23" s="78" t="str">
        <f>IF(データ入力!I34="","",ASC(データ入力!I34))</f>
        <v/>
      </c>
      <c r="P23" s="145" t="str">
        <f>IF(データ入力!J34="","",データ入力!J34)</f>
        <v/>
      </c>
      <c r="Q23" s="158" t="str">
        <f>IF(データ入力!O34="","",データ入力!O34)</f>
        <v/>
      </c>
      <c r="X23" s="79"/>
    </row>
    <row r="24" spans="3:27" ht="16.899999999999999" customHeight="1" x14ac:dyDescent="0.4">
      <c r="C24" s="73"/>
      <c r="D24" s="74"/>
      <c r="E24" s="75">
        <v>8</v>
      </c>
      <c r="F24" s="76" t="str">
        <f>IF(データ入力!D35="","",データ入力!D35)</f>
        <v/>
      </c>
      <c r="G24" s="145" t="str">
        <f>IF(データ入力!E35="","",SUBSTITUTE(データ入力!E35," ","　"))</f>
        <v/>
      </c>
      <c r="H24" s="146" t="str">
        <f>IF(データ入力!F35="","",データ入力!F35)</f>
        <v/>
      </c>
      <c r="I24" s="146" t="str">
        <f>IF(データ入力!G35="","",データ入力!G35)</f>
        <v/>
      </c>
      <c r="J24" s="147" t="str">
        <f>IF(データ入力!F35="","",SUBSTITUTE(データ入力!F35," ","　"))</f>
        <v/>
      </c>
      <c r="K24" s="157" t="str">
        <f>IF(データ入力!I35="","",データ入力!I35)</f>
        <v/>
      </c>
      <c r="L24" s="148" t="str">
        <f>IF(データ入力!J35="","",データ入力!J35)</f>
        <v/>
      </c>
      <c r="M24" s="77" t="str">
        <f>IF(データ入力!G35="","",ASC(データ入力!G35))</f>
        <v/>
      </c>
      <c r="N24" s="78" t="str">
        <f>IF(データ入力!H35="","",ASC(データ入力!H35))</f>
        <v/>
      </c>
      <c r="O24" s="78" t="str">
        <f>IF(データ入力!I35="","",ASC(データ入力!I35))</f>
        <v/>
      </c>
      <c r="P24" s="145" t="str">
        <f>IF(データ入力!J35="","",データ入力!J35)</f>
        <v/>
      </c>
      <c r="Q24" s="158" t="str">
        <f>IF(データ入力!O35="","",データ入力!O35)</f>
        <v/>
      </c>
      <c r="X24" s="62"/>
      <c r="Y24" s="62"/>
    </row>
    <row r="25" spans="3:27" ht="16.899999999999999" customHeight="1" x14ac:dyDescent="0.4">
      <c r="C25" s="73"/>
      <c r="D25" s="74"/>
      <c r="E25" s="69">
        <v>9</v>
      </c>
      <c r="F25" s="76" t="str">
        <f>IF(データ入力!D36="","",データ入力!D36)</f>
        <v/>
      </c>
      <c r="G25" s="145" t="str">
        <f>IF(データ入力!E36="","",SUBSTITUTE(データ入力!E36," ","　"))</f>
        <v/>
      </c>
      <c r="H25" s="146" t="str">
        <f>IF(データ入力!F36="","",データ入力!F36)</f>
        <v/>
      </c>
      <c r="I25" s="146" t="str">
        <f>IF(データ入力!G36="","",データ入力!G36)</f>
        <v/>
      </c>
      <c r="J25" s="147" t="str">
        <f>IF(データ入力!F36="","",SUBSTITUTE(データ入力!F36," ","　"))</f>
        <v/>
      </c>
      <c r="K25" s="157" t="str">
        <f>IF(データ入力!I36="","",データ入力!I36)</f>
        <v/>
      </c>
      <c r="L25" s="148" t="str">
        <f>IF(データ入力!J36="","",データ入力!J36)</f>
        <v/>
      </c>
      <c r="M25" s="77" t="str">
        <f>IF(データ入力!G36="","",ASC(データ入力!G36))</f>
        <v/>
      </c>
      <c r="N25" s="78" t="str">
        <f>IF(データ入力!H36="","",ASC(データ入力!H36))</f>
        <v/>
      </c>
      <c r="O25" s="78" t="str">
        <f>IF(データ入力!I36="","",ASC(データ入力!I36))</f>
        <v/>
      </c>
      <c r="P25" s="145" t="str">
        <f>IF(データ入力!J36="","",データ入力!J36)</f>
        <v/>
      </c>
      <c r="Q25" s="158" t="str">
        <f>IF(データ入力!O36="","",データ入力!O36)</f>
        <v/>
      </c>
    </row>
    <row r="26" spans="3:27" ht="16.899999999999999" customHeight="1" x14ac:dyDescent="0.4">
      <c r="C26" s="73"/>
      <c r="D26" s="74"/>
      <c r="E26" s="75">
        <v>10</v>
      </c>
      <c r="F26" s="76" t="str">
        <f>IF(データ入力!D37="","",データ入力!D37)</f>
        <v/>
      </c>
      <c r="G26" s="145" t="str">
        <f>IF(データ入力!E37="","",SUBSTITUTE(データ入力!E37," ","　"))</f>
        <v/>
      </c>
      <c r="H26" s="146" t="str">
        <f>IF(データ入力!F37="","",データ入力!F37)</f>
        <v/>
      </c>
      <c r="I26" s="146" t="str">
        <f>IF(データ入力!G37="","",データ入力!G37)</f>
        <v/>
      </c>
      <c r="J26" s="147" t="str">
        <f>IF(データ入力!F37="","",SUBSTITUTE(データ入力!F37," ","　"))</f>
        <v/>
      </c>
      <c r="K26" s="157" t="str">
        <f>IF(データ入力!I37="","",データ入力!I37)</f>
        <v/>
      </c>
      <c r="L26" s="148" t="str">
        <f>IF(データ入力!J37="","",データ入力!J37)</f>
        <v/>
      </c>
      <c r="M26" s="77" t="str">
        <f>IF(データ入力!G37="","",ASC(データ入力!G37))</f>
        <v/>
      </c>
      <c r="N26" s="78" t="str">
        <f>IF(データ入力!H37="","",ASC(データ入力!H37))</f>
        <v/>
      </c>
      <c r="O26" s="78" t="str">
        <f>IF(データ入力!I37="","",ASC(データ入力!I37))</f>
        <v/>
      </c>
      <c r="P26" s="145" t="str">
        <f>IF(データ入力!J37="","",データ入力!J37)</f>
        <v/>
      </c>
      <c r="Q26" s="158" t="str">
        <f>IF(データ入力!O37="","",データ入力!O37)</f>
        <v/>
      </c>
    </row>
    <row r="27" spans="3:27" ht="16.899999999999999" customHeight="1" x14ac:dyDescent="0.4">
      <c r="C27" s="73"/>
      <c r="D27" s="74"/>
      <c r="E27" s="69">
        <v>11</v>
      </c>
      <c r="F27" s="76" t="str">
        <f>IF(データ入力!D38="","",データ入力!D38)</f>
        <v/>
      </c>
      <c r="G27" s="145" t="str">
        <f>IF(データ入力!E38="","",SUBSTITUTE(データ入力!E38," ","　"))</f>
        <v/>
      </c>
      <c r="H27" s="146" t="str">
        <f>IF(データ入力!F38="","",データ入力!F38)</f>
        <v/>
      </c>
      <c r="I27" s="146" t="str">
        <f>IF(データ入力!G38="","",データ入力!G38)</f>
        <v/>
      </c>
      <c r="J27" s="147" t="str">
        <f>IF(データ入力!F38="","",SUBSTITUTE(データ入力!F38," ","　"))</f>
        <v/>
      </c>
      <c r="K27" s="157" t="str">
        <f>IF(データ入力!I38="","",データ入力!I38)</f>
        <v/>
      </c>
      <c r="L27" s="148" t="str">
        <f>IF(データ入力!J38="","",データ入力!J38)</f>
        <v/>
      </c>
      <c r="M27" s="77" t="str">
        <f>IF(データ入力!G38="","",ASC(データ入力!G38))</f>
        <v/>
      </c>
      <c r="N27" s="78" t="str">
        <f>IF(データ入力!H38="","",ASC(データ入力!H38))</f>
        <v/>
      </c>
      <c r="O27" s="78" t="str">
        <f>IF(データ入力!I38="","",ASC(データ入力!I38))</f>
        <v/>
      </c>
      <c r="P27" s="145" t="str">
        <f>IF(データ入力!J38="","",データ入力!J38)</f>
        <v/>
      </c>
      <c r="Q27" s="158" t="str">
        <f>IF(データ入力!O38="","",データ入力!O38)</f>
        <v/>
      </c>
    </row>
    <row r="28" spans="3:27" ht="16.899999999999999" customHeight="1" x14ac:dyDescent="0.4">
      <c r="C28" s="73"/>
      <c r="D28" s="74"/>
      <c r="E28" s="75">
        <v>12</v>
      </c>
      <c r="F28" s="76" t="str">
        <f>IF(データ入力!D39="","",データ入力!D39)</f>
        <v/>
      </c>
      <c r="G28" s="145" t="str">
        <f>IF(データ入力!E39="","",SUBSTITUTE(データ入力!E39," ","　"))</f>
        <v/>
      </c>
      <c r="H28" s="146" t="str">
        <f>IF(データ入力!F39="","",データ入力!F39)</f>
        <v/>
      </c>
      <c r="I28" s="146" t="str">
        <f>IF(データ入力!G39="","",データ入力!G39)</f>
        <v/>
      </c>
      <c r="J28" s="147" t="str">
        <f>IF(データ入力!F39="","",SUBSTITUTE(データ入力!F39," ","　"))</f>
        <v/>
      </c>
      <c r="K28" s="157" t="str">
        <f>IF(データ入力!I39="","",データ入力!I39)</f>
        <v/>
      </c>
      <c r="L28" s="148" t="str">
        <f>IF(データ入力!J39="","",データ入力!J39)</f>
        <v/>
      </c>
      <c r="M28" s="77" t="str">
        <f>IF(データ入力!G39="","",ASC(データ入力!G39))</f>
        <v/>
      </c>
      <c r="N28" s="78" t="str">
        <f>IF(データ入力!H39="","",ASC(データ入力!H39))</f>
        <v/>
      </c>
      <c r="O28" s="78" t="str">
        <f>IF(データ入力!I39="","",ASC(データ入力!I39))</f>
        <v/>
      </c>
      <c r="P28" s="145" t="str">
        <f>IF(データ入力!J39="","",データ入力!J39)</f>
        <v/>
      </c>
      <c r="Q28" s="158" t="str">
        <f>IF(データ入力!O39="","",データ入力!O39)</f>
        <v/>
      </c>
    </row>
    <row r="29" spans="3:27" ht="16.899999999999999" customHeight="1" x14ac:dyDescent="0.4">
      <c r="C29" s="73"/>
      <c r="D29" s="74"/>
      <c r="E29" s="69">
        <v>13</v>
      </c>
      <c r="F29" s="76" t="str">
        <f>IF(データ入力!D40="","",データ入力!D40)</f>
        <v/>
      </c>
      <c r="G29" s="145" t="str">
        <f>IF(データ入力!E40="","",SUBSTITUTE(データ入力!E40," ","　"))</f>
        <v/>
      </c>
      <c r="H29" s="146" t="str">
        <f>IF(データ入力!F40="","",データ入力!F40)</f>
        <v/>
      </c>
      <c r="I29" s="146" t="str">
        <f>IF(データ入力!G40="","",データ入力!G40)</f>
        <v/>
      </c>
      <c r="J29" s="147" t="str">
        <f>IF(データ入力!F40="","",SUBSTITUTE(データ入力!F40," ","　"))</f>
        <v/>
      </c>
      <c r="K29" s="157" t="str">
        <f>IF(データ入力!I40="","",データ入力!I40)</f>
        <v/>
      </c>
      <c r="L29" s="148" t="str">
        <f>IF(データ入力!J40="","",データ入力!J40)</f>
        <v/>
      </c>
      <c r="M29" s="77" t="str">
        <f>IF(データ入力!G40="","",ASC(データ入力!G40))</f>
        <v/>
      </c>
      <c r="N29" s="78" t="str">
        <f>IF(データ入力!H40="","",ASC(データ入力!H40))</f>
        <v/>
      </c>
      <c r="O29" s="78" t="str">
        <f>IF(データ入力!I40="","",ASC(データ入力!I40))</f>
        <v/>
      </c>
      <c r="P29" s="145" t="str">
        <f>IF(データ入力!J40="","",データ入力!J40)</f>
        <v/>
      </c>
      <c r="Q29" s="158" t="str">
        <f>IF(データ入力!O40="","",データ入力!O40)</f>
        <v/>
      </c>
    </row>
    <row r="30" spans="3:27" ht="16.899999999999999" customHeight="1" x14ac:dyDescent="0.4">
      <c r="C30" s="73"/>
      <c r="D30" s="74"/>
      <c r="E30" s="75">
        <v>14</v>
      </c>
      <c r="F30" s="76" t="str">
        <f>IF(データ入力!D41="","",データ入力!D41)</f>
        <v/>
      </c>
      <c r="G30" s="145" t="str">
        <f>IF(データ入力!E41="","",SUBSTITUTE(データ入力!E41," ","　"))</f>
        <v/>
      </c>
      <c r="H30" s="146" t="str">
        <f>IF(データ入力!F41="","",データ入力!F41)</f>
        <v/>
      </c>
      <c r="I30" s="146" t="str">
        <f>IF(データ入力!G41="","",データ入力!G41)</f>
        <v/>
      </c>
      <c r="J30" s="147" t="str">
        <f>IF(データ入力!F41="","",SUBSTITUTE(データ入力!F41," ","　"))</f>
        <v/>
      </c>
      <c r="K30" s="157" t="str">
        <f>IF(データ入力!I41="","",データ入力!I41)</f>
        <v/>
      </c>
      <c r="L30" s="148" t="str">
        <f>IF(データ入力!J41="","",データ入力!J41)</f>
        <v/>
      </c>
      <c r="M30" s="77" t="str">
        <f>IF(データ入力!G41="","",ASC(データ入力!G41))</f>
        <v/>
      </c>
      <c r="N30" s="78" t="str">
        <f>IF(データ入力!H41="","",ASC(データ入力!H41))</f>
        <v/>
      </c>
      <c r="O30" s="78" t="str">
        <f>IF(データ入力!I41="","",ASC(データ入力!I41))</f>
        <v/>
      </c>
      <c r="P30" s="145" t="str">
        <f>IF(データ入力!J41="","",データ入力!J41)</f>
        <v/>
      </c>
      <c r="Q30" s="158" t="str">
        <f>IF(データ入力!O41="","",データ入力!O41)</f>
        <v/>
      </c>
    </row>
    <row r="31" spans="3:27" ht="16.899999999999999" customHeight="1" x14ac:dyDescent="0.4">
      <c r="C31" s="73"/>
      <c r="D31" s="74"/>
      <c r="E31" s="69">
        <v>15</v>
      </c>
      <c r="F31" s="76" t="str">
        <f>IF(データ入力!D42="","",データ入力!D42)</f>
        <v/>
      </c>
      <c r="G31" s="145" t="str">
        <f>IF(データ入力!E42="","",SUBSTITUTE(データ入力!E42," ","　"))</f>
        <v/>
      </c>
      <c r="H31" s="146" t="str">
        <f>IF(データ入力!F42="","",データ入力!F42)</f>
        <v/>
      </c>
      <c r="I31" s="146" t="str">
        <f>IF(データ入力!G42="","",データ入力!G42)</f>
        <v/>
      </c>
      <c r="J31" s="147" t="str">
        <f>IF(データ入力!F42="","",SUBSTITUTE(データ入力!F42," ","　"))</f>
        <v/>
      </c>
      <c r="K31" s="157" t="str">
        <f>IF(データ入力!I42="","",データ入力!I42)</f>
        <v/>
      </c>
      <c r="L31" s="148" t="str">
        <f>IF(データ入力!J42="","",データ入力!J42)</f>
        <v/>
      </c>
      <c r="M31" s="77" t="str">
        <f>IF(データ入力!G42="","",ASC(データ入力!G42))</f>
        <v/>
      </c>
      <c r="N31" s="78" t="str">
        <f>IF(データ入力!H42="","",ASC(データ入力!H42))</f>
        <v/>
      </c>
      <c r="O31" s="78" t="str">
        <f>IF(データ入力!I42="","",ASC(データ入力!I42))</f>
        <v/>
      </c>
      <c r="P31" s="145" t="str">
        <f>IF(データ入力!J42="","",データ入力!J42)</f>
        <v/>
      </c>
      <c r="Q31" s="158" t="str">
        <f>IF(データ入力!O42="","",データ入力!O42)</f>
        <v/>
      </c>
      <c r="U31" s="80"/>
      <c r="V31" s="80"/>
      <c r="W31" s="80"/>
      <c r="X31" s="80"/>
      <c r="Y31" s="80"/>
      <c r="Z31" s="80"/>
      <c r="AA31" s="80"/>
    </row>
    <row r="32" spans="3:27" ht="16.899999999999999" customHeight="1" x14ac:dyDescent="0.4">
      <c r="C32" s="73"/>
      <c r="D32" s="74"/>
      <c r="E32" s="75">
        <v>16</v>
      </c>
      <c r="F32" s="76" t="str">
        <f>IF(データ入力!D43="","",データ入力!D43)</f>
        <v/>
      </c>
      <c r="G32" s="145" t="str">
        <f>IF(データ入力!E43="","",SUBSTITUTE(データ入力!E43," ","　"))</f>
        <v/>
      </c>
      <c r="H32" s="146" t="str">
        <f>IF(データ入力!F43="","",データ入力!F43)</f>
        <v/>
      </c>
      <c r="I32" s="146" t="str">
        <f>IF(データ入力!G43="","",データ入力!G43)</f>
        <v/>
      </c>
      <c r="J32" s="147" t="str">
        <f>IF(データ入力!F43="","",SUBSTITUTE(データ入力!F43," ","　"))</f>
        <v/>
      </c>
      <c r="K32" s="157" t="str">
        <f>IF(データ入力!I43="","",データ入力!I43)</f>
        <v/>
      </c>
      <c r="L32" s="148" t="str">
        <f>IF(データ入力!J43="","",データ入力!J43)</f>
        <v/>
      </c>
      <c r="M32" s="77" t="str">
        <f>IF(データ入力!G43="","",ASC(データ入力!G43))</f>
        <v/>
      </c>
      <c r="N32" s="78" t="str">
        <f>IF(データ入力!H43="","",ASC(データ入力!H43))</f>
        <v/>
      </c>
      <c r="O32" s="78" t="str">
        <f>IF(データ入力!I43="","",ASC(データ入力!I43))</f>
        <v/>
      </c>
      <c r="P32" s="145" t="str">
        <f>IF(データ入力!J43="","",データ入力!J43)</f>
        <v/>
      </c>
      <c r="Q32" s="158" t="str">
        <f>IF(データ入力!O43="","",データ入力!O43)</f>
        <v/>
      </c>
      <c r="U32" s="80"/>
      <c r="V32" s="80"/>
      <c r="W32" s="80"/>
      <c r="X32" s="80"/>
      <c r="Y32" s="80"/>
      <c r="Z32" s="80"/>
      <c r="AA32" s="80"/>
    </row>
    <row r="33" spans="3:19" ht="16.899999999999999" customHeight="1" x14ac:dyDescent="0.4">
      <c r="C33" s="73"/>
      <c r="D33" s="74"/>
      <c r="E33" s="69">
        <v>17</v>
      </c>
      <c r="F33" s="76" t="str">
        <f>IF(データ入力!D44="","",データ入力!D44)</f>
        <v/>
      </c>
      <c r="G33" s="145" t="str">
        <f>IF(データ入力!E44="","",SUBSTITUTE(データ入力!E44," ","　"))</f>
        <v/>
      </c>
      <c r="H33" s="146" t="str">
        <f>IF(データ入力!F44="","",データ入力!F44)</f>
        <v/>
      </c>
      <c r="I33" s="146" t="str">
        <f>IF(データ入力!G44="","",データ入力!G44)</f>
        <v/>
      </c>
      <c r="J33" s="147" t="str">
        <f>IF(データ入力!F44="","",SUBSTITUTE(データ入力!F44," ","　"))</f>
        <v/>
      </c>
      <c r="K33" s="157" t="str">
        <f>IF(データ入力!I44="","",データ入力!I44)</f>
        <v/>
      </c>
      <c r="L33" s="148" t="str">
        <f>IF(データ入力!J44="","",データ入力!J44)</f>
        <v/>
      </c>
      <c r="M33" s="77" t="str">
        <f>IF(データ入力!G44="","",ASC(データ入力!G44))</f>
        <v/>
      </c>
      <c r="N33" s="78" t="str">
        <f>IF(データ入力!H44="","",ASC(データ入力!H44))</f>
        <v/>
      </c>
      <c r="O33" s="78" t="str">
        <f>IF(データ入力!I44="","",ASC(データ入力!I44))</f>
        <v/>
      </c>
      <c r="P33" s="145" t="str">
        <f>IF(データ入力!J44="","",データ入力!J44)</f>
        <v/>
      </c>
      <c r="Q33" s="158" t="str">
        <f>IF(データ入力!O44="","",データ入力!O44)</f>
        <v/>
      </c>
    </row>
    <row r="34" spans="3:19" ht="16.899999999999999" customHeight="1" x14ac:dyDescent="0.4">
      <c r="C34" s="73"/>
      <c r="D34" s="74"/>
      <c r="E34" s="75">
        <v>18</v>
      </c>
      <c r="F34" s="76" t="str">
        <f>IF(データ入力!D45="","",データ入力!D45)</f>
        <v/>
      </c>
      <c r="G34" s="145" t="str">
        <f>IF(データ入力!E45="","",SUBSTITUTE(データ入力!E45," ","　"))</f>
        <v/>
      </c>
      <c r="H34" s="146" t="str">
        <f>IF(データ入力!F45="","",データ入力!F45)</f>
        <v/>
      </c>
      <c r="I34" s="146" t="str">
        <f>IF(データ入力!G45="","",データ入力!G45)</f>
        <v/>
      </c>
      <c r="J34" s="147" t="str">
        <f>IF(データ入力!F45="","",SUBSTITUTE(データ入力!F45," ","　"))</f>
        <v/>
      </c>
      <c r="K34" s="157" t="str">
        <f>IF(データ入力!I45="","",データ入力!I45)</f>
        <v/>
      </c>
      <c r="L34" s="148" t="str">
        <f>IF(データ入力!J45="","",データ入力!J45)</f>
        <v/>
      </c>
      <c r="M34" s="77" t="str">
        <f>IF(データ入力!G45="","",ASC(データ入力!G45))</f>
        <v/>
      </c>
      <c r="N34" s="78" t="str">
        <f>IF(データ入力!H45="","",ASC(データ入力!H45))</f>
        <v/>
      </c>
      <c r="O34" s="78" t="str">
        <f>IF(データ入力!I45="","",ASC(データ入力!I45))</f>
        <v/>
      </c>
      <c r="P34" s="145" t="str">
        <f>IF(データ入力!J45="","",データ入力!J45)</f>
        <v/>
      </c>
      <c r="Q34" s="158" t="str">
        <f>IF(データ入力!O45="","",データ入力!O45)</f>
        <v/>
      </c>
    </row>
    <row r="35" spans="3:19" ht="16.899999999999999" customHeight="1" x14ac:dyDescent="0.4">
      <c r="C35" s="73"/>
      <c r="D35" s="74"/>
      <c r="E35" s="69">
        <v>19</v>
      </c>
      <c r="F35" s="76" t="str">
        <f>IF(データ入力!D46="","",データ入力!D46)</f>
        <v/>
      </c>
      <c r="G35" s="145" t="str">
        <f>IF(データ入力!E46="","",SUBSTITUTE(データ入力!E46," ","　"))</f>
        <v/>
      </c>
      <c r="H35" s="146" t="str">
        <f>IF(データ入力!F46="","",データ入力!F46)</f>
        <v/>
      </c>
      <c r="I35" s="146" t="str">
        <f>IF(データ入力!G46="","",データ入力!G46)</f>
        <v/>
      </c>
      <c r="J35" s="147" t="str">
        <f>IF(データ入力!F46="","",SUBSTITUTE(データ入力!F46," ","　"))</f>
        <v/>
      </c>
      <c r="K35" s="157" t="str">
        <f>IF(データ入力!I46="","",データ入力!I46)</f>
        <v/>
      </c>
      <c r="L35" s="148" t="str">
        <f>IF(データ入力!J46="","",データ入力!J46)</f>
        <v/>
      </c>
      <c r="M35" s="77" t="str">
        <f>IF(データ入力!G46="","",ASC(データ入力!G46))</f>
        <v/>
      </c>
      <c r="N35" s="78" t="str">
        <f>IF(データ入力!H46="","",ASC(データ入力!H46))</f>
        <v/>
      </c>
      <c r="O35" s="78" t="str">
        <f>IF(データ入力!I46="","",ASC(データ入力!I46))</f>
        <v/>
      </c>
      <c r="P35" s="145" t="str">
        <f>IF(データ入力!J46="","",データ入力!J46)</f>
        <v/>
      </c>
      <c r="Q35" s="158" t="str">
        <f>IF(データ入力!O46="","",データ入力!O46)</f>
        <v/>
      </c>
    </row>
    <row r="36" spans="3:19" ht="16.899999999999999" customHeight="1" x14ac:dyDescent="0.4">
      <c r="C36" s="73"/>
      <c r="D36" s="74"/>
      <c r="E36" s="75">
        <v>20</v>
      </c>
      <c r="F36" s="76" t="str">
        <f>IF(データ入力!D47="","",データ入力!D47)</f>
        <v/>
      </c>
      <c r="G36" s="145" t="str">
        <f>IF(データ入力!E47="","",SUBSTITUTE(データ入力!E47," ","　"))</f>
        <v/>
      </c>
      <c r="H36" s="146" t="str">
        <f>IF(データ入力!F47="","",データ入力!F47)</f>
        <v/>
      </c>
      <c r="I36" s="146" t="str">
        <f>IF(データ入力!G47="","",データ入力!G47)</f>
        <v/>
      </c>
      <c r="J36" s="147" t="str">
        <f>IF(データ入力!F47="","",SUBSTITUTE(データ入力!F47," ","　"))</f>
        <v/>
      </c>
      <c r="K36" s="157" t="str">
        <f>IF(データ入力!I47="","",データ入力!I47)</f>
        <v/>
      </c>
      <c r="L36" s="148" t="str">
        <f>IF(データ入力!J47="","",データ入力!J47)</f>
        <v/>
      </c>
      <c r="M36" s="77" t="str">
        <f>IF(データ入力!G47="","",ASC(データ入力!G47))</f>
        <v/>
      </c>
      <c r="N36" s="78" t="str">
        <f>IF(データ入力!H47="","",ASC(データ入力!H47))</f>
        <v/>
      </c>
      <c r="O36" s="78" t="str">
        <f>IF(データ入力!I47="","",ASC(データ入力!I47))</f>
        <v/>
      </c>
      <c r="P36" s="145" t="str">
        <f>IF(データ入力!J47="","",データ入力!J47)</f>
        <v/>
      </c>
      <c r="Q36" s="158" t="str">
        <f>IF(データ入力!O47="","",データ入力!O47)</f>
        <v/>
      </c>
    </row>
    <row r="37" spans="3:19" ht="16.899999999999999" customHeight="1" x14ac:dyDescent="0.4">
      <c r="C37" s="73"/>
      <c r="D37" s="74"/>
      <c r="E37" s="69">
        <v>21</v>
      </c>
      <c r="F37" s="76" t="str">
        <f>IF(データ入力!D48="","",データ入力!D48)</f>
        <v/>
      </c>
      <c r="G37" s="145" t="str">
        <f>IF(データ入力!E48="","",SUBSTITUTE(データ入力!E48," ","　"))</f>
        <v/>
      </c>
      <c r="H37" s="146" t="str">
        <f>IF(データ入力!F48="","",データ入力!F48)</f>
        <v/>
      </c>
      <c r="I37" s="146" t="str">
        <f>IF(データ入力!G48="","",データ入力!G48)</f>
        <v/>
      </c>
      <c r="J37" s="147" t="str">
        <f>IF(データ入力!F48="","",SUBSTITUTE(データ入力!F48," ","　"))</f>
        <v/>
      </c>
      <c r="K37" s="157" t="str">
        <f>IF(データ入力!I48="","",データ入力!I48)</f>
        <v/>
      </c>
      <c r="L37" s="148" t="str">
        <f>IF(データ入力!J48="","",データ入力!J48)</f>
        <v/>
      </c>
      <c r="M37" s="77" t="str">
        <f>IF(データ入力!G48="","",ASC(データ入力!G48))</f>
        <v/>
      </c>
      <c r="N37" s="78" t="str">
        <f>IF(データ入力!H48="","",ASC(データ入力!H48))</f>
        <v/>
      </c>
      <c r="O37" s="78" t="str">
        <f>IF(データ入力!I48="","",ASC(データ入力!I48))</f>
        <v/>
      </c>
      <c r="P37" s="145" t="str">
        <f>IF(データ入力!J48="","",データ入力!J48)</f>
        <v/>
      </c>
      <c r="Q37" s="158" t="str">
        <f>IF(データ入力!O48="","",データ入力!O48)</f>
        <v/>
      </c>
    </row>
    <row r="38" spans="3:19" ht="16.899999999999999" customHeight="1" x14ac:dyDescent="0.4">
      <c r="C38" s="73"/>
      <c r="D38" s="74"/>
      <c r="E38" s="75">
        <v>22</v>
      </c>
      <c r="F38" s="76" t="str">
        <f>IF(データ入力!D49="","",データ入力!D49)</f>
        <v/>
      </c>
      <c r="G38" s="145" t="str">
        <f>IF(データ入力!E49="","",SUBSTITUTE(データ入力!E49," ","　"))</f>
        <v/>
      </c>
      <c r="H38" s="146" t="str">
        <f>IF(データ入力!F49="","",データ入力!F49)</f>
        <v/>
      </c>
      <c r="I38" s="146" t="str">
        <f>IF(データ入力!G49="","",データ入力!G49)</f>
        <v/>
      </c>
      <c r="J38" s="147" t="str">
        <f>IF(データ入力!F49="","",SUBSTITUTE(データ入力!F49," ","　"))</f>
        <v/>
      </c>
      <c r="K38" s="157" t="str">
        <f>IF(データ入力!I49="","",データ入力!I49)</f>
        <v/>
      </c>
      <c r="L38" s="148" t="str">
        <f>IF(データ入力!J49="","",データ入力!J49)</f>
        <v/>
      </c>
      <c r="M38" s="77" t="str">
        <f>IF(データ入力!G49="","",ASC(データ入力!G49))</f>
        <v/>
      </c>
      <c r="N38" s="78" t="str">
        <f>IF(データ入力!H49="","",ASC(データ入力!H49))</f>
        <v/>
      </c>
      <c r="O38" s="78" t="str">
        <f>IF(データ入力!I49="","",ASC(データ入力!I49))</f>
        <v/>
      </c>
      <c r="P38" s="145" t="str">
        <f>IF(データ入力!J49="","",データ入力!J49)</f>
        <v/>
      </c>
      <c r="Q38" s="158" t="str">
        <f>IF(データ入力!O49="","",データ入力!O49)</f>
        <v/>
      </c>
    </row>
    <row r="39" spans="3:19" ht="16.899999999999999" customHeight="1" x14ac:dyDescent="0.4">
      <c r="C39" s="73"/>
      <c r="D39" s="74"/>
      <c r="E39" s="69">
        <v>23</v>
      </c>
      <c r="F39" s="76" t="str">
        <f>IF(データ入力!D50="","",データ入力!D50)</f>
        <v/>
      </c>
      <c r="G39" s="145" t="str">
        <f>IF(データ入力!E50="","",SUBSTITUTE(データ入力!E50," ","　"))</f>
        <v/>
      </c>
      <c r="H39" s="146" t="str">
        <f>IF(データ入力!F50="","",データ入力!F50)</f>
        <v/>
      </c>
      <c r="I39" s="146" t="str">
        <f>IF(データ入力!G50="","",データ入力!G50)</f>
        <v/>
      </c>
      <c r="J39" s="147" t="str">
        <f>IF(データ入力!F50="","",SUBSTITUTE(データ入力!F50," ","　"))</f>
        <v/>
      </c>
      <c r="K39" s="157" t="str">
        <f>IF(データ入力!I50="","",データ入力!I50)</f>
        <v/>
      </c>
      <c r="L39" s="148" t="str">
        <f>IF(データ入力!J50="","",データ入力!J50)</f>
        <v/>
      </c>
      <c r="M39" s="77" t="str">
        <f>IF(データ入力!G50="","",ASC(データ入力!G50))</f>
        <v/>
      </c>
      <c r="N39" s="78" t="str">
        <f>IF(データ入力!H50="","",ASC(データ入力!H50))</f>
        <v/>
      </c>
      <c r="O39" s="78" t="str">
        <f>IF(データ入力!I50="","",ASC(データ入力!I50))</f>
        <v/>
      </c>
      <c r="P39" s="145" t="str">
        <f>IF(データ入力!J50="","",データ入力!J50)</f>
        <v/>
      </c>
      <c r="Q39" s="158" t="str">
        <f>IF(データ入力!O50="","",データ入力!O50)</f>
        <v/>
      </c>
    </row>
    <row r="40" spans="3:19" ht="16.899999999999999" customHeight="1" x14ac:dyDescent="0.4">
      <c r="C40" s="73"/>
      <c r="D40" s="74"/>
      <c r="E40" s="75">
        <v>24</v>
      </c>
      <c r="F40" s="76" t="str">
        <f>IF(データ入力!D51="","",データ入力!D51)</f>
        <v/>
      </c>
      <c r="G40" s="145" t="str">
        <f>IF(データ入力!E51="","",SUBSTITUTE(データ入力!E51," ","　"))</f>
        <v/>
      </c>
      <c r="H40" s="146" t="str">
        <f>IF(データ入力!F51="","",データ入力!F51)</f>
        <v/>
      </c>
      <c r="I40" s="146" t="str">
        <f>IF(データ入力!G51="","",データ入力!G51)</f>
        <v/>
      </c>
      <c r="J40" s="147" t="str">
        <f>IF(データ入力!F51="","",SUBSTITUTE(データ入力!F51," ","　"))</f>
        <v/>
      </c>
      <c r="K40" s="157" t="str">
        <f>IF(データ入力!I51="","",データ入力!I51)</f>
        <v/>
      </c>
      <c r="L40" s="148" t="str">
        <f>IF(データ入力!J51="","",データ入力!J51)</f>
        <v/>
      </c>
      <c r="M40" s="77" t="str">
        <f>IF(データ入力!G51="","",ASC(データ入力!G51))</f>
        <v/>
      </c>
      <c r="N40" s="78" t="str">
        <f>IF(データ入力!H51="","",ASC(データ入力!H51))</f>
        <v/>
      </c>
      <c r="O40" s="78" t="str">
        <f>IF(データ入力!I51="","",ASC(データ入力!I51))</f>
        <v/>
      </c>
      <c r="P40" s="145" t="str">
        <f>IF(データ入力!J51="","",データ入力!J51)</f>
        <v/>
      </c>
      <c r="Q40" s="158" t="str">
        <f>IF(データ入力!O51="","",データ入力!O51)</f>
        <v/>
      </c>
    </row>
    <row r="41" spans="3:19" ht="16.899999999999999" customHeight="1" thickBot="1" x14ac:dyDescent="0.45">
      <c r="C41" s="81"/>
      <c r="D41" s="82"/>
      <c r="E41" s="69">
        <v>25</v>
      </c>
      <c r="F41" s="83" t="str">
        <f>IF(データ入力!D52="","",データ入力!D52)</f>
        <v/>
      </c>
      <c r="G41" s="136" t="str">
        <f>IF(データ入力!E52="","",SUBSTITUTE(データ入力!E52," ","　"))</f>
        <v/>
      </c>
      <c r="H41" s="137" t="str">
        <f>IF(データ入力!F52="","",データ入力!F52)</f>
        <v/>
      </c>
      <c r="I41" s="137" t="str">
        <f>IF(データ入力!G52="","",データ入力!G52)</f>
        <v/>
      </c>
      <c r="J41" s="147" t="str">
        <f>IF(データ入力!F52="","",SUBSTITUTE(データ入力!F52," ","　"))</f>
        <v/>
      </c>
      <c r="K41" s="157" t="str">
        <f>IF(データ入力!I52="","",データ入力!I52)</f>
        <v/>
      </c>
      <c r="L41" s="148" t="str">
        <f>IF(データ入力!J52="","",データ入力!J52)</f>
        <v/>
      </c>
      <c r="M41" s="84" t="str">
        <f>IF(データ入力!G52="","",ASC(データ入力!G52))</f>
        <v/>
      </c>
      <c r="N41" s="85" t="str">
        <f>IF(データ入力!H52="","",ASC(データ入力!H52))</f>
        <v/>
      </c>
      <c r="O41" s="85" t="str">
        <f>IF(データ入力!I52="","",ASC(データ入力!I52))</f>
        <v/>
      </c>
      <c r="P41" s="136" t="str">
        <f>IF(データ入力!J52="","",データ入力!J52)</f>
        <v/>
      </c>
      <c r="Q41" s="159" t="str">
        <f>IF(データ入力!O52="","",データ入力!O52)</f>
        <v/>
      </c>
    </row>
    <row r="42" spans="3:19" ht="16.899999999999999" customHeight="1" thickBot="1" x14ac:dyDescent="0.45">
      <c r="C42" s="86" t="s">
        <v>117</v>
      </c>
      <c r="D42" s="87"/>
      <c r="E42" s="88"/>
      <c r="F42" s="87"/>
      <c r="G42" s="87"/>
      <c r="H42" s="87"/>
      <c r="I42" s="88"/>
      <c r="J42" s="88"/>
      <c r="K42" s="88"/>
      <c r="L42" s="88"/>
      <c r="M42" s="89"/>
      <c r="N42" s="89"/>
      <c r="O42" s="89"/>
      <c r="P42" s="88"/>
      <c r="Q42" s="88"/>
    </row>
    <row r="43" spans="3:19" ht="16.899999999999999" customHeight="1" x14ac:dyDescent="0.4">
      <c r="C43" s="90"/>
      <c r="D43" s="91"/>
      <c r="E43" s="90"/>
      <c r="F43" s="91"/>
      <c r="G43" s="151"/>
      <c r="H43" s="152"/>
      <c r="I43" s="152"/>
      <c r="J43" s="92"/>
      <c r="K43" s="153"/>
      <c r="L43" s="154"/>
      <c r="M43" s="93"/>
      <c r="N43" s="93"/>
      <c r="O43" s="93"/>
      <c r="P43" s="155"/>
      <c r="Q43" s="156"/>
    </row>
    <row r="44" spans="3:19" ht="16.899999999999999" customHeight="1" x14ac:dyDescent="0.4">
      <c r="C44" s="73"/>
      <c r="D44" s="74"/>
      <c r="E44" s="73"/>
      <c r="F44" s="74"/>
      <c r="G44" s="145"/>
      <c r="H44" s="146"/>
      <c r="I44" s="146"/>
      <c r="J44" s="94"/>
      <c r="K44" s="147"/>
      <c r="L44" s="148"/>
      <c r="M44" s="95"/>
      <c r="N44" s="95"/>
      <c r="O44" s="95"/>
      <c r="P44" s="149"/>
      <c r="Q44" s="150"/>
      <c r="S44" s="96" t="s">
        <v>118</v>
      </c>
    </row>
    <row r="45" spans="3:19" ht="16.899999999999999" customHeight="1" x14ac:dyDescent="0.4">
      <c r="C45" s="73"/>
      <c r="D45" s="74"/>
      <c r="E45" s="73"/>
      <c r="F45" s="74"/>
      <c r="G45" s="145"/>
      <c r="H45" s="146"/>
      <c r="I45" s="146"/>
      <c r="J45" s="94"/>
      <c r="K45" s="147"/>
      <c r="L45" s="148"/>
      <c r="M45" s="95"/>
      <c r="N45" s="95"/>
      <c r="O45" s="95"/>
      <c r="P45" s="149"/>
      <c r="Q45" s="150"/>
      <c r="S45" s="28" t="s">
        <v>119</v>
      </c>
    </row>
    <row r="46" spans="3:19" ht="16.899999999999999" customHeight="1" x14ac:dyDescent="0.4">
      <c r="C46" s="73"/>
      <c r="D46" s="74"/>
      <c r="E46" s="73"/>
      <c r="F46" s="74"/>
      <c r="G46" s="145"/>
      <c r="H46" s="146"/>
      <c r="I46" s="146"/>
      <c r="J46" s="94"/>
      <c r="K46" s="147"/>
      <c r="L46" s="148"/>
      <c r="M46" s="95"/>
      <c r="N46" s="95"/>
      <c r="O46" s="95"/>
      <c r="P46" s="149"/>
      <c r="Q46" s="150"/>
    </row>
    <row r="47" spans="3:19" ht="16.899999999999999" customHeight="1" thickBot="1" x14ac:dyDescent="0.45">
      <c r="C47" s="81"/>
      <c r="D47" s="82"/>
      <c r="E47" s="81"/>
      <c r="F47" s="82"/>
      <c r="G47" s="136"/>
      <c r="H47" s="137"/>
      <c r="I47" s="137"/>
      <c r="J47" s="97"/>
      <c r="K47" s="138"/>
      <c r="L47" s="139"/>
      <c r="M47" s="98"/>
      <c r="N47" s="98"/>
      <c r="O47" s="98"/>
      <c r="P47" s="140"/>
      <c r="Q47" s="141"/>
    </row>
    <row r="48" spans="3:19" ht="3.75" customHeight="1" x14ac:dyDescent="0.4">
      <c r="C48" s="99"/>
      <c r="D48" s="100"/>
      <c r="E48" s="99"/>
      <c r="F48" s="100"/>
      <c r="G48" s="100"/>
      <c r="H48" s="100"/>
      <c r="I48" s="100"/>
      <c r="J48" s="100"/>
      <c r="K48" s="100"/>
      <c r="L48" s="100"/>
      <c r="M48" s="101"/>
      <c r="N48" s="101"/>
      <c r="O48" s="101"/>
      <c r="P48" s="100"/>
      <c r="Q48" s="100"/>
    </row>
    <row r="49" spans="3:18" x14ac:dyDescent="0.2">
      <c r="C49" s="102" t="s">
        <v>120</v>
      </c>
      <c r="D49" s="102"/>
      <c r="E49" s="102"/>
      <c r="F49" s="102"/>
      <c r="G49" s="102"/>
      <c r="H49" s="102"/>
      <c r="I49" s="102"/>
      <c r="J49" s="102"/>
      <c r="K49" s="102"/>
      <c r="L49" s="142" t="str">
        <f>IF(データ入力!D6="","",データ入力!D6)</f>
        <v/>
      </c>
      <c r="M49" s="142"/>
      <c r="N49" s="142"/>
      <c r="O49" s="142"/>
      <c r="P49" s="142"/>
      <c r="Q49" s="102" t="s">
        <v>121</v>
      </c>
      <c r="R49" s="114" t="s">
        <v>150</v>
      </c>
    </row>
    <row r="50" spans="3:18" x14ac:dyDescent="0.4">
      <c r="C50" s="143" t="str">
        <f>"　上記の者は、令和　"&amp;データ入力!D5&amp;"　年度　春季総合体育大会（高校サッカーの部）要項の参加資格に相違なく、出場を許可し、ここに参加申し込みををいたします。"</f>
        <v>　上記の者は、令和　5　年度　春季総合体育大会（高校サッカーの部）要項の参加資格に相違なく、出場を許可し、ここに参加申し込みををいたします。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3:18" x14ac:dyDescent="0.4"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3:18" ht="19.5" x14ac:dyDescent="0.15">
      <c r="C52" s="144">
        <f ca="1">TODAY()</f>
        <v>44965</v>
      </c>
      <c r="D52" s="144"/>
      <c r="E52" s="144"/>
      <c r="F52" s="144"/>
      <c r="G52" s="144"/>
      <c r="H52" s="103"/>
      <c r="I52" s="102"/>
      <c r="J52" s="104"/>
      <c r="K52" s="104"/>
      <c r="L52" s="105"/>
      <c r="M52" s="106"/>
      <c r="N52" s="104"/>
      <c r="O52" s="104"/>
      <c r="P52" s="104"/>
      <c r="Q52" s="107" t="s">
        <v>122</v>
      </c>
      <c r="R52" s="96" t="s">
        <v>139</v>
      </c>
    </row>
    <row r="53" spans="3:18" x14ac:dyDescent="0.2">
      <c r="C53" s="108" t="s">
        <v>92</v>
      </c>
      <c r="D53" s="135" t="str">
        <f>D2</f>
        <v>滋賀県立高等学校</v>
      </c>
      <c r="E53" s="135"/>
      <c r="F53" s="135"/>
      <c r="G53" s="135"/>
      <c r="H53" s="135"/>
      <c r="I53" s="135"/>
      <c r="J53" s="104"/>
      <c r="K53" s="104"/>
      <c r="L53" s="104"/>
      <c r="M53" s="106"/>
      <c r="N53" s="104"/>
      <c r="O53" s="104"/>
      <c r="P53" s="104"/>
      <c r="Q53" s="104"/>
    </row>
    <row r="54" spans="3:18" ht="19.5" x14ac:dyDescent="0.2">
      <c r="C54" s="108" t="s">
        <v>123</v>
      </c>
      <c r="D54" s="135">
        <f>データ入力!D16</f>
        <v>0</v>
      </c>
      <c r="E54" s="135"/>
      <c r="F54" s="135"/>
      <c r="G54" s="135"/>
      <c r="H54" s="135"/>
      <c r="I54" s="135"/>
      <c r="J54" s="104"/>
      <c r="K54" s="104"/>
      <c r="L54" s="109" t="s">
        <v>124</v>
      </c>
      <c r="M54" s="104"/>
      <c r="N54" s="104"/>
      <c r="O54" s="104"/>
      <c r="P54" s="104"/>
      <c r="Q54" s="110" t="s">
        <v>124</v>
      </c>
      <c r="R54" s="96" t="s">
        <v>125</v>
      </c>
    </row>
  </sheetData>
  <mergeCells count="121">
    <mergeCell ref="F1:Q1"/>
    <mergeCell ref="C2:C3"/>
    <mergeCell ref="D2:I3"/>
    <mergeCell ref="K2:K6"/>
    <mergeCell ref="L3:L4"/>
    <mergeCell ref="D4:I4"/>
    <mergeCell ref="D5:I5"/>
    <mergeCell ref="L5:L6"/>
    <mergeCell ref="D6:I6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</mergeCells>
  <phoneticPr fontId="1"/>
  <pageMargins left="0.9055118110236221" right="0.51181102362204722" top="0.27559055118110237" bottom="0.27559055118110237" header="0.31496062992125984" footer="0.31496062992125984"/>
  <pageSetup paperSize="9" scale="86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ED98-5159-4B4F-8545-97C07FAED3DB}">
  <dimension ref="A1:B6"/>
  <sheetViews>
    <sheetView workbookViewId="0">
      <selection activeCell="B3" sqref="B3"/>
    </sheetView>
  </sheetViews>
  <sheetFormatPr defaultRowHeight="18.75" x14ac:dyDescent="0.4"/>
  <cols>
    <col min="1" max="1" width="2.875" bestFit="1" customWidth="1"/>
    <col min="2" max="2" width="90.625" bestFit="1" customWidth="1"/>
  </cols>
  <sheetData>
    <row r="1" spans="1:2" ht="25.5" x14ac:dyDescent="0.4">
      <c r="A1" s="212" t="s">
        <v>142</v>
      </c>
      <c r="B1" s="212"/>
    </row>
    <row r="2" spans="1:2" x14ac:dyDescent="0.4">
      <c r="A2" t="s">
        <v>143</v>
      </c>
      <c r="B2" t="s">
        <v>149</v>
      </c>
    </row>
    <row r="3" spans="1:2" x14ac:dyDescent="0.4">
      <c r="B3" t="s">
        <v>147</v>
      </c>
    </row>
    <row r="4" spans="1:2" x14ac:dyDescent="0.4">
      <c r="B4" t="s">
        <v>148</v>
      </c>
    </row>
    <row r="5" spans="1:2" x14ac:dyDescent="0.4">
      <c r="A5" s="124" t="s">
        <v>144</v>
      </c>
      <c r="B5" t="s">
        <v>145</v>
      </c>
    </row>
    <row r="6" spans="1:2" x14ac:dyDescent="0.4">
      <c r="B6" t="s">
        <v>146</v>
      </c>
    </row>
  </sheetData>
  <mergeCells count="1">
    <mergeCell ref="A1:B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3DB5B-8022-4AC1-A83C-5093AFBA3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E0412-502F-44DC-B6B2-A11D33C08C66}">
  <ds:schemaRefs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4E1EFC-85A7-4099-943C-0FFB3608142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63025c0-9535-411a-aef5-ca435989a85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データ入力</vt:lpstr>
      <vt:lpstr>参加申込書</vt:lpstr>
      <vt:lpstr>合同チームでの参加</vt:lpstr>
      <vt:lpstr>PLAYERDATA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SHIGAFA4</cp:lastModifiedBy>
  <cp:lastPrinted>2022-03-21T00:23:05Z</cp:lastPrinted>
  <dcterms:created xsi:type="dcterms:W3CDTF">2021-08-20T03:33:36Z</dcterms:created>
  <dcterms:modified xsi:type="dcterms:W3CDTF">2023-02-08T01:19:48Z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